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201_{0B9FF0E0-DA73-465A-A507-E9C494C4CF4A}" xr6:coauthVersionLast="47" xr6:coauthVersionMax="47" xr10:uidLastSave="{00000000-0000-0000-0000-000000000000}"/>
  <bookViews>
    <workbookView xWindow="-120" yWindow="-120" windowWidth="24240" windowHeight="1314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31" i="2"/>
  <c r="D11" i="2"/>
  <c r="D30" i="2"/>
  <c r="H3" i="8" l="1"/>
  <c r="A3" i="8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29" i="2"/>
  <c r="D28" i="2"/>
  <c r="D27" i="2"/>
  <c r="D26" i="2"/>
  <c r="D25" i="2"/>
  <c r="D24" i="2"/>
  <c r="D23" i="2"/>
  <c r="D22" i="2"/>
  <c r="D21" i="2"/>
  <c r="E3" i="2"/>
  <c r="E2" i="2"/>
  <c r="E1" i="2"/>
  <c r="C21" i="6" l="1"/>
  <c r="C40" i="7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<sst xmlns="http://schemas.openxmlformats.org/spreadsheetml/2006/main" count="853" uniqueCount="593">
  <si>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</si>
  <si>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</si>
  <si>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</si>
  <si>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</si>
  <si>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</si>
  <si>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</si>
  <si>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</si>
  <si>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</si>
  <si>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</si>
  <si>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</si>
  <si>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</si>
  <si>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</si>
  <si>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</si>
  <si>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</si>
  <si>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</si>
  <si>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</si>
  <si>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</si>
  <si>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</si>
  <si>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</si>
  <si>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</si>
  <si>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</si>
  <si>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</si>
  <si>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</si>
  <si>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</si>
  <si>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</si>
  <si>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</si>
  <si>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</si>
  <si>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</si>
  <si>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</si>
  <si>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</si>
  <si>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</si>
  <si>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</si>
  <si>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</si>
  <si>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</si>
  <si>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</si>
  <si>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</si>
  <si>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</si>
  <si>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</si>
  <si>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</si>
  <si>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</si>
  <si>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</si>
  <si>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</si>
  <si>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</si>
  <si>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</si>
  <si>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</si>
  <si>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</si>
  <si>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</si>
  <si>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</si>
  <si>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</si>
  <si>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</si>
  <si>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</si>
  <si>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</si>
  <si>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</si>
  <si>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</si>
  <si>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</si>
  <si>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</si>
  <si>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</si>
  <si>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</si>
  <si>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</si>
  <si>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</si>
  <si>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</si>
  <si>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</si>
  <si>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</si>
  <si>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</si>
  <si>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</si>
  <si>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</si>
  <si>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</si>
  <si>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</si>
  <si>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</si>
  <si>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</si>
  <si>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</si>
  <si>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</si>
  <si>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</si>
  <si>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</si>
  <si>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</si>
  <si>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</si>
  <si>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</si>
  <si>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</si>
  <si>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</si>
  <si>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</si>
  <si>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</si>
  <si>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</si>
  <si>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</si>
  <si>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</si>
  <si>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</si>
  <si>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</si>
  <si>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</si>
  <si>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</si>
  <si>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</si>
  <si>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</si>
  <si>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</si>
  <si>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</si>
  <si>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</si>
  <si>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</si>
  <si>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</si>
  <si>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</si>
  <si>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</si>
  <si>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</si>
  <si>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</si>
  <si>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</si>
  <si>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</si>
  <si>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</si>
  <si>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</si>
  <si>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</si>
  <si>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</si>
  <si>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</si>
  <si>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</si>
  <si>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</si>
  <si>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</si>
  <si>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</si>
  <si>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</si>
  <si>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</si>
  <si>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</si>
  <si>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</si>
  <si>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</si>
  <si>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</si>
  <si>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</si>
  <si>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</si>
  <si>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</si>
  <si>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</si>
  <si>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</si>
  <si>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</si>
  <si>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</si>
  <si>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</si>
  <si>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</si>
  <si>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</si>
  <si>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</si>
  <si>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</si>
  <si>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</si>
  <si>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</si>
  <si>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</si>
  <si>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</si>
  <si>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</si>
  <si>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</si>
  <si>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</si>
  <si>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</si>
  <si>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</si>
  <si>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</si>
  <si>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</si>
  <si>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</si>
  <si>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</si>
  <si>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</si>
  <si>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</si>
  <si>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</si>
  <si>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</si>
  <si>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</si>
  <si>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</si>
  <si>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</si>
  <si>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</si>
  <si>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</si>
  <si>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</si>
  <si>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</si>
  <si>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</si>
  <si>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</si>
  <si>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</si>
  <si>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</si>
  <si>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</si>
  <si>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</si>
  <si>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</si>
  <si>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</si>
  <si>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</si>
  <si>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</si>
  <si>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</si>
  <si>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</si>
  <si>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</si>
  <si>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</si>
  <si>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</si>
  <si>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</si>
  <si>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</si>
  <si>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</si>
  <si>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</si>
  <si>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</si>
  <si>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</si>
  <si>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</si>
  <si>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</si>
  <si>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</si>
  <si>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</si>
  <si>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</si>
  <si>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</si>
  <si>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</si>
  <si>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</si>
  <si>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</si>
  <si>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</si>
  <si>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</si>
  <si>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</si>
  <si>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</si>
  <si>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</si>
  <si>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</si>
  <si>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</si>
  <si>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</si>
  <si>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</si>
  <si>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</si>
  <si>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</si>
  <si>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</si>
  <si>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</si>
  <si>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</si>
  <si>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</si>
  <si>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</si>
  <si>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</si>
  <si>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</si>
  <si>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</si>
  <si>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</si>
  <si>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</si>
  <si>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</si>
  <si>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</si>
  <si>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</si>
  <si>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</si>
  <si>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</si>
  <si>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</si>
  <si>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</si>
  <si>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</si>
  <si>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</si>
  <si>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</si>
  <si>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</si>
  <si>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</si>
  <si>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</si>
  <si>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</si>
  <si>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</si>
  <si>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</si>
  <si>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</si>
  <si>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</si>
  <si>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</si>
  <si>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</si>
  <si>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</si>
  <si>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</si>
  <si>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</si>
  <si>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</si>
  <si>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</si>
  <si>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</si>
  <si>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</si>
  <si>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</si>
  <si>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</si>
  <si>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</si>
  <si>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</si>
  <si>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</si>
  <si>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</si>
  <si>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</si>
  <si>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</si>
  <si>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</si>
  <si>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</si>
  <si>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</si>
  <si>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</si>
  <si>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</si>
  <si>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</si>
  <si>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</si>
  <si>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</si>
  <si>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</si>
  <si>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</si>
  <si>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</si>
  <si>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</si>
  <si>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</si>
  <si>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</si>
  <si>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</si>
  <si>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</si>
  <si>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</si>
  <si>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</si>
  <si>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</si>
  <si>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</si>
  <si>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</si>
  <si>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</si>
  <si>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</si>
  <si>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</si>
  <si>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</si>
  <si>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</si>
  <si>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</si>
  <si>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</si>
  <si>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</si>
  <si>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</si>
  <si>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</si>
  <si>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</si>
  <si>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</si>
  <si>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</si>
  <si>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</si>
  <si>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</si>
  <si>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</si>
  <si>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</si>
  <si>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</si>
  <si>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</si>
  <si>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</si>
  <si>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</si>
  <si>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</si>
  <si>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</si>
  <si>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</si>
  <si>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</si>
  <si>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</si>
  <si>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</si>
  <si>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</si>
  <si>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</si>
  <si>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</si>
  <si>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</si>
  <si>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</si>
  <si>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</si>
  <si>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</si>
  <si>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</si>
  <si>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</si>
  <si>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</si>
  <si>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</si>
  <si>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</si>
  <si>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</si>
  <si>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</si>
  <si>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</si>
  <si>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</si>
  <si>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</si>
  <si>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</si>
  <si>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</si>
  <si>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</si>
  <si>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</si>
  <si>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</si>
  <si>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</si>
  <si>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</si>
  <si>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</si>
  <si>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</si>
  <si>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</si>
  <si>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</si>
  <si>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</si>
  <si>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</si>
  <si>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</si>
  <si>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</si>
  <si>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</si>
  <si>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</si>
  <si>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</si>
  <si>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</si>
  <si>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</si>
  <si>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</si>
  <si>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</si>
  <si>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</si>
  <si>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</si>
  <si>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</si>
  <si>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</si>
  <si>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</si>
  <si>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</si>
  <si>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</si>
  <si>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</si>
  <si>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</si>
  <si>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</si>
  <si>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</si>
  <si>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</si>
  <si>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</si>
  <si>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</si>
  <si>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</si>
  <si>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</si>
  <si>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</si>
  <si>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</si>
  <si>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</si>
  <si>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</si>
  <si>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</si>
  <si>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</si>
  <si>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</si>
  <si>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</si>
  <si>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</si>
  <si>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</si>
  <si>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</si>
  <si>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</si>
  <si>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</si>
  <si>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</si>
  <si>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</si>
  <si>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</si>
  <si>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</si>
  <si>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</si>
  <si>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</si>
  <si>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</si>
  <si>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</si>
  <si>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</si>
  <si>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</si>
  <si>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</si>
  <si>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</si>
  <si>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</si>
  <si>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</si>
  <si>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</si>
  <si>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</si>
  <si>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</si>
  <si>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</si>
  <si>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</si>
  <si>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</si>
  <si>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</si>
  <si>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</si>
  <si>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</si>
  <si>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</si>
  <si>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</si>
  <si>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</si>
  <si>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</si>
  <si>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</si>
  <si>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</si>
  <si>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</si>
  <si>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</si>
  <si>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</si>
  <si>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</si>
  <si>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</si>
  <si>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</si>
  <si>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</si>
  <si>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</si>
  <si>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</si>
  <si>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</si>
  <si>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</si>
  <si>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</si>
  <si>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</si>
  <si>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</si>
  <si>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</si>
  <si>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</si>
  <si>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</si>
  <si>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</si>
  <si>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</si>
  <si>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</si>
  <si>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</si>
  <si>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</si>
  <si>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</si>
  <si>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</si>
  <si>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</si>
  <si>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</si>
  <si>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</si>
  <si>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</si>
  <si>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</si>
  <si>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</si>
  <si>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</si>
  <si>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</si>
  <si>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</si>
  <si>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</si>
  <si>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</si>
  <si>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</si>
  <si>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</si>
  <si>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</si>
  <si>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</si>
  <si>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</si>
  <si>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</si>
  <si>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</si>
  <si>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</si>
  <si>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</si>
  <si>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</si>
  <si>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</si>
  <si>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</si>
  <si>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</si>
  <si>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</si>
  <si>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</si>
  <si>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</si>
  <si>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</si>
  <si>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</si>
  <si>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</si>
  <si>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</si>
  <si>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</si>
  <si>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</si>
  <si>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</si>
  <si>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</si>
  <si>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</si>
  <si>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</si>
  <si>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</si>
  <si>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</si>
  <si>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</si>
  <si>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</si>
  <si>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</si>
  <si>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</si>
  <si>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</si>
  <si>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</si>
  <si>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</si>
  <si>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</si>
  <si>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</si>
  <si>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</si>
  <si>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</si>
  <si>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</si>
  <si>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</si>
  <si>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</si>
  <si>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</si>
  <si>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</si>
  <si>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</si>
  <si>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</si>
  <si>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</si>
  <si>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</si>
  <si>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</si>
  <si>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</si>
  <si>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</si>
  <si>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</si>
  <si>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</si>
  <si>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</si>
  <si>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</si>
  <si>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</si>
  <si>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</si>
  <si>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</si>
  <si>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</si>
  <si>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</si>
  <si>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</si>
  <si>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</si>
  <si>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</si>
  <si>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</si>
  <si>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</si>
  <si>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</si>
  <si>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</si>
  <si>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</si>
  <si>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</si>
  <si>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</si>
  <si>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</si>
  <si>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</si>
  <si>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</si>
  <si>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</si>
  <si>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</si>
  <si>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</si>
  <si>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</si>
  <si>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</si>
  <si>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</si>
  <si>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</si>
  <si>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</si>
  <si>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</si>
  <si>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</si>
  <si>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</si>
  <si>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</si>
  <si>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</si>
  <si>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</si>
  <si>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</si>
  <si>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</si>
  <si>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</si>
  <si>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</si>
  <si>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</si>
  <si>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</si>
  <si>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</si>
  <si>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</si>
  <si>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</si>
  <si>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</si>
  <si>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</si>
  <si>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</si>
  <si>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</si>
  <si>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</si>
  <si>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</si>
  <si>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</si>
  <si>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</si>
  <si>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</si>
  <si>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</si>
  <si>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</si>
  <si>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</si>
  <si>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</si>
  <si>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</si>
  <si>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</si>
  <si>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</si>
  <si>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</si>
  <si>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</si>
  <si>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</si>
  <si>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</si>
  <si>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</si>
  <si>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</si>
  <si>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</si>
  <si>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</si>
  <si>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</si>
  <si>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</si>
  <si>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</si>
  <si>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</si>
  <si>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</si>
  <si>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</si>
  <si>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</si>
  <si>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</si>
  <si>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</si>
  <si>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</si>
  <si>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</si>
  <si>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</si>
  <si>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</si>
  <si>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</si>
  <si>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</si>
  <si>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</si>
  <si>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</si>
  <si>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</si>
  <si>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</si>
  <si>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</si>
  <si>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</si>
  <si>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</si>
  <si>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</si>
  <si>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</si>
  <si>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</si>
  <si>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</si>
  <si>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</si>
  <si>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</si>
  <si>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</si>
  <si>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</si>
  <si>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</si>
  <si>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</si>
  <si>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</si>
  <si>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</si>
  <si>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</si>
  <si>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</si>
  <si>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</si>
  <si>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</si>
  <si>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</si>
  <si>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</si>
  <si>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</si>
  <si>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</si>
  <si>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</si>
  <si>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</si>
  <si>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</si>
  <si>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</si>
  <si>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</si>
  <si>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NO APLICA</t>
  </si>
  <si>
    <t>LINEAL</t>
  </si>
  <si>
    <t>EXPORTACION SISTEMA</t>
  </si>
  <si>
    <t>MUNICIPAL</t>
  </si>
  <si>
    <t>DONACION</t>
  </si>
  <si>
    <t>ESTATAL</t>
  </si>
  <si>
    <t>Del 1 de Enero al 30 de Junio del 2024</t>
  </si>
  <si>
    <t>Municipio de Romita,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</si>
</sst>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12" fillId="0" borderId="13"/>
    <xf numFmtId="0" fontId="12" fillId="0" borderId="13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7" fillId="0" borderId="13"/>
    <xf numFmtId="0" fontId="18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4" fillId="0" borderId="13" applyNumberFormat="0" applyFill="0" applyBorder="0" applyAlignment="0" applyProtection="0"/>
    <xf numFmtId="0" fontId="12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4" fillId="0" borderId="13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3" fillId="0" borderId="13" xfId="1" applyFont="1"/>
    <xf numFmtId="0" fontId="13" fillId="0" borderId="13" xfId="2" applyFont="1"/>
    <xf numFmtId="4" fontId="15" fillId="0" borderId="13" xfId="13" applyNumberFormat="1" applyFont="1"/>
    <xf numFmtId="4" fontId="15" fillId="0" borderId="13" xfId="13" applyNumberFormat="1" applyFont="1"/>
    <xf numFmtId="4" fontId="16" fillId="0" borderId="13" xfId="13" applyNumberFormat="1" applyFont="1"/>
    <xf numFmtId="4" fontId="15" fillId="0" borderId="13" xfId="13" applyNumberFormat="1" applyFont="1"/>
    <xf numFmtId="4" fontId="16" fillId="0" borderId="13" xfId="13" applyNumberFormat="1" applyFont="1"/>
    <xf numFmtId="4" fontId="16" fillId="0" borderId="13" xfId="13" applyNumberFormat="1" applyFont="1"/>
    <xf numFmtId="4" fontId="16" fillId="0" borderId="13" xfId="13" applyNumberFormat="1" applyFont="1"/>
    <xf numFmtId="0" fontId="8" fillId="0" borderId="13" xfId="1" applyFont="1"/>
    <xf numFmtId="4" fontId="8" fillId="0" borderId="13" xfId="1" applyNumberFormat="1" applyFont="1"/>
    <xf numFmtId="4" fontId="8" fillId="0" borderId="13" xfId="1" applyNumberFormat="1" applyFont="1"/>
    <xf numFmtId="4" fontId="8" fillId="0" borderId="13" xfId="1" applyNumberFormat="1" applyFont="1"/>
    <xf numFmtId="4" fontId="8" fillId="0" borderId="13" xfId="1" applyNumberFormat="1" applyFont="1"/>
    <xf numFmtId="4" fontId="8" fillId="0" borderId="13" xfId="2" applyNumberFormat="1" applyFont="1"/>
    <xf numFmtId="4" fontId="8" fillId="0" borderId="13" xfId="2" applyNumberFormat="1" applyFont="1"/>
    <xf numFmtId="4" fontId="8" fillId="0" borderId="13" xfId="2" applyNumberFormat="1" applyFont="1"/>
    <xf numFmtId="4" fontId="8" fillId="0" borderId="13" xfId="2" applyNumberFormat="1" applyFont="1"/>
    <xf numFmtId="4" fontId="4" fillId="0" borderId="13" xfId="5" applyNumberFormat="1" applyFont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1">
    <cellStyle name="Hipervínculo 2" xfId="12" xr:uid="{00000000-0005-0000-0000-000000000000}"/>
    <cellStyle name="Millares 2" xfId="4" xr:uid="{00000000-0005-0000-0000-000001000000}"/>
    <cellStyle name="Millares 2 2" xfId="16" xr:uid="{00000000-0005-0000-0000-000002000000}"/>
    <cellStyle name="Millares 2 3" xfId="17" xr:uid="{00000000-0005-0000-0000-000003000000}"/>
    <cellStyle name="Millares 3" xfId="20" xr:uid="{00000000-0005-0000-0000-000004000000}"/>
    <cellStyle name="Millares 4" xfId="18" xr:uid="{00000000-0005-0000-0000-000005000000}"/>
    <cellStyle name="Millares 5" xfId="19" xr:uid="{00000000-0005-0000-0000-000006000000}"/>
    <cellStyle name="Normal" xfId="0" builtinId="0"/>
    <cellStyle name="Normal 2" xfId="5" xr:uid="{00000000-0005-0000-0000-000008000000}"/>
    <cellStyle name="Normal 2 2" xfId="6" xr:uid="{00000000-0005-0000-0000-000009000000}"/>
    <cellStyle name="Normal 2 3" xfId="2" xr:uid="{00000000-0005-0000-0000-00000A000000}"/>
    <cellStyle name="Normal 3" xfId="1" xr:uid="{00000000-0005-0000-0000-00000B000000}"/>
    <cellStyle name="Normal 3 2" xfId="11" xr:uid="{00000000-0005-0000-0000-00000C000000}"/>
    <cellStyle name="Normal 3 2 2" xfId="14" xr:uid="{00000000-0005-0000-0000-00000D000000}"/>
    <cellStyle name="Normal 3 3" xfId="13" xr:uid="{00000000-0005-0000-0000-00000E000000}"/>
    <cellStyle name="Normal 4" xfId="7" xr:uid="{00000000-0005-0000-0000-00000F000000}"/>
    <cellStyle name="Normal 5" xfId="8" xr:uid="{00000000-0005-0000-0000-000010000000}"/>
    <cellStyle name="Normal 56" xfId="9" xr:uid="{00000000-0005-0000-0000-000011000000}"/>
    <cellStyle name="Normal 6" xfId="3" xr:uid="{00000000-0005-0000-0000-000012000000}"/>
    <cellStyle name="Porcentaje 2" xfId="10" xr:uid="{00000000-0005-0000-0000-000013000000}"/>
    <cellStyle name="Porcentaje 3" xfId="15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3"/>
  <sheetViews>
    <sheetView topLeftCell="A22" workbookViewId="0">
      <selection activeCell="B52" sqref="B5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24" t="s">
        <v>592</v>
      </c>
      <c r="B1" s="125"/>
      <c r="C1" s="76" t="s">
        <v>0</v>
      </c>
      <c r="D1" s="77">
        <v>2024</v>
      </c>
    </row>
    <row r="2" spans="1:4" ht="11.25" customHeight="1" x14ac:dyDescent="0.25">
      <c r="A2" s="126" t="s">
        <v>1</v>
      </c>
      <c r="B2" s="127"/>
      <c r="C2" s="78" t="s">
        <v>2</v>
      </c>
      <c r="D2" s="79" t="s">
        <v>3</v>
      </c>
    </row>
    <row r="3" spans="1:4" ht="11.25" customHeight="1" x14ac:dyDescent="0.25">
      <c r="A3" s="126" t="s">
        <v>591</v>
      </c>
      <c r="B3" s="127"/>
      <c r="C3" s="78" t="s">
        <v>4</v>
      </c>
      <c r="D3" s="80">
        <v>2</v>
      </c>
    </row>
    <row r="4" spans="1:4" ht="11.25" customHeight="1" x14ac:dyDescent="0.25">
      <c r="A4" s="130" t="s">
        <v>5</v>
      </c>
      <c r="B4" s="131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3" spans="1:2" ht="9.75" customHeight="1" x14ac:dyDescent="0.25">
      <c r="A33" s="11" t="s">
        <v>56</v>
      </c>
      <c r="B33" s="81" t="s">
        <v>57</v>
      </c>
    </row>
    <row r="34" spans="1:2" ht="9.75" customHeight="1" x14ac:dyDescent="0.25">
      <c r="A34" s="11" t="s">
        <v>58</v>
      </c>
      <c r="B34" s="81" t="s">
        <v>59</v>
      </c>
    </row>
    <row r="35" spans="1:2" ht="9.75" customHeight="1" x14ac:dyDescent="0.25">
      <c r="A35" s="8"/>
      <c r="B35" s="12"/>
    </row>
    <row r="36" spans="1:2" ht="9.75" customHeight="1" x14ac:dyDescent="0.25">
      <c r="A36" s="8"/>
      <c r="B36" s="9" t="s">
        <v>60</v>
      </c>
    </row>
    <row r="37" spans="1:2" ht="9.75" customHeight="1" x14ac:dyDescent="0.25">
      <c r="A37" s="8" t="s">
        <v>61</v>
      </c>
      <c r="B37" s="81" t="s">
        <v>62</v>
      </c>
    </row>
    <row r="38" spans="1:2" ht="9.75" customHeight="1" x14ac:dyDescent="0.25">
      <c r="A38" s="8"/>
      <c r="B38" s="81" t="s">
        <v>63</v>
      </c>
    </row>
    <row r="39" spans="1:2" ht="9.75" customHeight="1" x14ac:dyDescent="0.25">
      <c r="A39" s="8"/>
      <c r="B39" s="13" t="s">
        <v>64</v>
      </c>
    </row>
    <row r="40" spans="1:2" ht="9.75" customHeight="1" x14ac:dyDescent="0.25">
      <c r="A40" s="8"/>
      <c r="B40" s="13" t="s">
        <v>65</v>
      </c>
    </row>
    <row r="41" spans="1:2" ht="9.75" customHeight="1" x14ac:dyDescent="0.25">
      <c r="A41" s="14"/>
      <c r="B41" s="15"/>
    </row>
    <row r="42" spans="1:2" ht="9.75" customHeight="1" x14ac:dyDescent="0.25">
      <c r="A42" s="1"/>
      <c r="B42" s="1"/>
    </row>
    <row r="43" spans="1:2" ht="32.25" customHeight="1" x14ac:dyDescent="0.25">
      <c r="A43" s="128" t="s">
        <v>66</v>
      </c>
      <c r="B43" s="129"/>
    </row>
  </sheetData>
  <mergeCells count="5"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3" location="Conciliacion_Ig!B4" display="CONCILIACIÓN ENTRE LOS INGRESOS PRESUPUESTARIOS Y CONTABLES" xr:uid="{00000000-0004-0000-0000-000017000000}"/>
    <hyperlink ref="B34" location="Conciliacion_Eg!B4" display="CONCILIACIÓN ENTRE LOS EGRESOS PRESUPUESTARIOS Y LOS GASTOS CONTABLES" xr:uid="{00000000-0004-0000-0000-000018000000}"/>
    <hyperlink ref="B37" location="Memoria!A8" display="CONTABLES" xr:uid="{00000000-0004-0000-0000-000019000000}"/>
    <hyperlink ref="B38" location="Memoria!A36" display="PRESUPUESTARIAS" xr:uid="{00000000-0004-0000-0000-00001A000000}"/>
    <hyperlink ref="B39" location="Memoria!B38" display="INGRESOS" xr:uid="{00000000-0004-0000-0000-00001B000000}"/>
    <hyperlink ref="B40" location="Memoria!B48" display="EGRESOS" xr:uid="{00000000-0004-0000-0000-00001C000000}"/>
  </hyperlinks>
  <pageMargins left="0.70866141732283472" right="0.70866141732283472" top="0.74803149606299213" bottom="0.74803149606299213" header="0" footer="0"/>
  <pageSetup scale="78" orientation="portrait" r:id="rId1"/>
  <headerFooter>
    <oddHeader>&amp;CNOTAS A LOS ESTADOS FINANCIEROS</oddHeader>
    <oddFooter>&amp;L&amp;F&amp;R&amp;A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workbookViewId="0">
      <selection activeCell="C213" sqref="C21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32" t="str">
        <f>ESF!A1</f>
        <v>Municipio de Romita, Gto.</v>
      </c>
      <c r="B1" s="127"/>
      <c r="C1" s="127"/>
      <c r="D1" s="82" t="s">
        <v>0</v>
      </c>
      <c r="E1" s="83">
        <f>'Notas a los Edos Financieros'!D1</f>
        <v>2024</v>
      </c>
    </row>
    <row r="2" spans="1:5" ht="11.25" customHeight="1" x14ac:dyDescent="0.25">
      <c r="A2" s="132" t="s">
        <v>67</v>
      </c>
      <c r="B2" s="127"/>
      <c r="C2" s="127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32" t="str">
        <f>ESF!A3</f>
        <v>Del 1 de Enero al 30 de Junio del 2024</v>
      </c>
      <c r="B3" s="127"/>
      <c r="C3" s="127"/>
      <c r="D3" s="82" t="s">
        <v>4</v>
      </c>
      <c r="E3" s="83">
        <f>'Notas a los Edos Financieros'!D3</f>
        <v>2</v>
      </c>
    </row>
    <row r="4" spans="1:5" ht="11.25" customHeight="1" x14ac:dyDescent="0.25">
      <c r="A4" s="132" t="s">
        <v>5</v>
      </c>
      <c r="B4" s="127"/>
      <c r="C4" s="127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x14ac:dyDescent="0.25">
      <c r="A7" s="86" t="s">
        <v>69</v>
      </c>
      <c r="B7" s="86"/>
      <c r="C7" s="86"/>
      <c r="D7" s="87"/>
      <c r="E7" s="86"/>
    </row>
    <row r="8" spans="1:5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x14ac:dyDescent="0.25">
      <c r="A9" s="18">
        <v>4000</v>
      </c>
      <c r="B9" s="19" t="s">
        <v>11</v>
      </c>
      <c r="C9" s="20">
        <v>140455910.97999999</v>
      </c>
      <c r="D9" s="21"/>
      <c r="E9" s="16"/>
    </row>
    <row r="10" spans="1:5" x14ac:dyDescent="0.25">
      <c r="A10" s="18">
        <v>4100</v>
      </c>
      <c r="B10" s="19" t="s">
        <v>75</v>
      </c>
      <c r="C10" s="107">
        <v>16450850.719999999</v>
      </c>
      <c r="D10" s="21"/>
      <c r="E10" s="16"/>
    </row>
    <row r="11" spans="1:5" x14ac:dyDescent="0.25">
      <c r="A11" s="18">
        <v>4110</v>
      </c>
      <c r="B11" s="19" t="s">
        <v>76</v>
      </c>
      <c r="C11" s="20">
        <v>12694652.24</v>
      </c>
      <c r="D11" s="21">
        <f>IFERROR(C10/$C$10,"")</f>
        <v>1</v>
      </c>
      <c r="E11" s="16"/>
    </row>
    <row r="12" spans="1:5" x14ac:dyDescent="0.25">
      <c r="A12" s="22">
        <v>4111</v>
      </c>
      <c r="B12" s="1" t="s">
        <v>77</v>
      </c>
      <c r="C12" s="23">
        <v>0</v>
      </c>
      <c r="D12" s="21">
        <f>IFERROR(C12/$C$11,"")</f>
        <v>0</v>
      </c>
      <c r="E12" s="16"/>
    </row>
    <row r="13" spans="1:5" x14ac:dyDescent="0.25">
      <c r="A13" s="22">
        <v>4112</v>
      </c>
      <c r="B13" s="1" t="s">
        <v>78</v>
      </c>
      <c r="C13" s="23">
        <v>12323468.24</v>
      </c>
      <c r="D13" s="21">
        <f t="shared" ref="D13:D20" si="0">IFERROR(C13/$C$11,"")</f>
        <v>0.97076060115846075</v>
      </c>
      <c r="E13" s="16"/>
    </row>
    <row r="14" spans="1:5" x14ac:dyDescent="0.25">
      <c r="A14" s="22">
        <v>4113</v>
      </c>
      <c r="B14" s="1" t="s">
        <v>79</v>
      </c>
      <c r="C14" s="23">
        <v>150000</v>
      </c>
      <c r="D14" s="21">
        <f t="shared" si="0"/>
        <v>1.1815999143904079E-2</v>
      </c>
      <c r="E14" s="16"/>
    </row>
    <row r="15" spans="1:5" x14ac:dyDescent="0.25">
      <c r="A15" s="22">
        <v>4114</v>
      </c>
      <c r="B15" s="1" t="s">
        <v>80</v>
      </c>
      <c r="C15" s="23">
        <v>0</v>
      </c>
      <c r="D15" s="21">
        <f t="shared" si="0"/>
        <v>0</v>
      </c>
      <c r="E15" s="16"/>
    </row>
    <row r="16" spans="1:5" x14ac:dyDescent="0.25">
      <c r="A16" s="22">
        <v>4115</v>
      </c>
      <c r="B16" s="1" t="s">
        <v>81</v>
      </c>
      <c r="C16" s="23">
        <v>0</v>
      </c>
      <c r="D16" s="21">
        <f t="shared" si="0"/>
        <v>0</v>
      </c>
      <c r="E16" s="16"/>
    </row>
    <row r="17" spans="1:5" x14ac:dyDescent="0.25">
      <c r="A17" s="22">
        <v>4116</v>
      </c>
      <c r="B17" s="1" t="s">
        <v>82</v>
      </c>
      <c r="C17" s="23">
        <v>0</v>
      </c>
      <c r="D17" s="21">
        <f t="shared" si="0"/>
        <v>0</v>
      </c>
      <c r="E17" s="16"/>
    </row>
    <row r="18" spans="1:5" x14ac:dyDescent="0.25">
      <c r="A18" s="22">
        <v>4117</v>
      </c>
      <c r="B18" s="1" t="s">
        <v>83</v>
      </c>
      <c r="C18" s="23">
        <v>221184</v>
      </c>
      <c r="D18" s="21">
        <f t="shared" si="0"/>
        <v>1.7423399697635199E-2</v>
      </c>
      <c r="E18" s="16"/>
    </row>
    <row r="19" spans="1:5" ht="23.25" x14ac:dyDescent="0.25">
      <c r="A19" s="22">
        <v>4118</v>
      </c>
      <c r="B19" s="24" t="s">
        <v>84</v>
      </c>
      <c r="C19" s="23">
        <v>0</v>
      </c>
      <c r="D19" s="21">
        <f t="shared" si="0"/>
        <v>0</v>
      </c>
      <c r="E19" s="16"/>
    </row>
    <row r="20" spans="1:5" x14ac:dyDescent="0.25">
      <c r="A20" s="22">
        <v>4119</v>
      </c>
      <c r="B20" s="1" t="s">
        <v>85</v>
      </c>
      <c r="C20" s="23">
        <v>0</v>
      </c>
      <c r="D20" s="21">
        <f t="shared" si="0"/>
        <v>0</v>
      </c>
      <c r="E20" s="16"/>
    </row>
    <row r="21" spans="1:5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23.25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x14ac:dyDescent="0.25">
      <c r="A30" s="18">
        <v>4140</v>
      </c>
      <c r="B30" s="19" t="s">
        <v>95</v>
      </c>
      <c r="C30" s="108">
        <v>1954194.69</v>
      </c>
      <c r="D30" s="21">
        <f>IFERROR(C30/$C$30,"")</f>
        <v>1</v>
      </c>
      <c r="E30" s="16"/>
    </row>
    <row r="31" spans="1:5" x14ac:dyDescent="0.25">
      <c r="A31" s="22">
        <v>4141</v>
      </c>
      <c r="B31" s="1" t="s">
        <v>96</v>
      </c>
      <c r="C31" s="23">
        <v>410681.45</v>
      </c>
      <c r="D31" s="21">
        <f>IFERROR(C31/$C$30,"")</f>
        <v>0.21015380509502871</v>
      </c>
      <c r="E31" s="16"/>
    </row>
    <row r="32" spans="1:5" x14ac:dyDescent="0.25">
      <c r="A32" s="22">
        <v>4143</v>
      </c>
      <c r="B32" s="1" t="s">
        <v>97</v>
      </c>
      <c r="C32" s="23">
        <v>1543513.24</v>
      </c>
      <c r="D32" s="21">
        <f t="shared" ref="D32:D35" si="3">IFERROR(C32/$C$30,"")</f>
        <v>0.78984619490497132</v>
      </c>
      <c r="E32" s="16"/>
    </row>
    <row r="33" spans="1:5" x14ac:dyDescent="0.25">
      <c r="A33" s="22">
        <v>4144</v>
      </c>
      <c r="B33" s="1" t="s">
        <v>98</v>
      </c>
      <c r="C33" s="23">
        <v>0</v>
      </c>
      <c r="D33" s="21">
        <f t="shared" si="3"/>
        <v>0</v>
      </c>
      <c r="E33" s="16"/>
    </row>
    <row r="34" spans="1:5" ht="23.25" x14ac:dyDescent="0.25">
      <c r="A34" s="22">
        <v>4145</v>
      </c>
      <c r="B34" s="24" t="s">
        <v>99</v>
      </c>
      <c r="C34" s="23">
        <v>0</v>
      </c>
      <c r="D34" s="21">
        <f t="shared" si="3"/>
        <v>0</v>
      </c>
      <c r="E34" s="16"/>
    </row>
    <row r="35" spans="1:5" x14ac:dyDescent="0.25">
      <c r="A35" s="22">
        <v>4149</v>
      </c>
      <c r="B35" s="1" t="s">
        <v>100</v>
      </c>
      <c r="C35" s="23">
        <v>0</v>
      </c>
      <c r="D35" s="21">
        <f t="shared" si="3"/>
        <v>0</v>
      </c>
      <c r="E35" s="16"/>
    </row>
    <row r="36" spans="1:5" x14ac:dyDescent="0.25">
      <c r="A36" s="18">
        <v>4150</v>
      </c>
      <c r="B36" s="19" t="s">
        <v>101</v>
      </c>
      <c r="C36" s="20">
        <v>544004.93999999994</v>
      </c>
      <c r="D36" s="21">
        <f t="shared" ref="D36:D38" si="4">IFERROR(C36/$C$36,"")</f>
        <v>1</v>
      </c>
      <c r="E36" s="16"/>
    </row>
    <row r="37" spans="1:5" x14ac:dyDescent="0.25">
      <c r="A37" s="22">
        <v>4151</v>
      </c>
      <c r="B37" s="1" t="s">
        <v>101</v>
      </c>
      <c r="C37" s="23">
        <v>544004.93999999994</v>
      </c>
      <c r="D37" s="21">
        <f t="shared" si="4"/>
        <v>1</v>
      </c>
      <c r="E37" s="16"/>
    </row>
    <row r="38" spans="1:5" ht="23.25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x14ac:dyDescent="0.25">
      <c r="A39" s="18">
        <v>4160</v>
      </c>
      <c r="B39" s="19" t="s">
        <v>103</v>
      </c>
      <c r="C39" s="20">
        <v>1257998.8500000001</v>
      </c>
      <c r="D39" s="21">
        <f t="shared" ref="D39:D47" si="5">IFERROR(C39/$C$39,"")</f>
        <v>1</v>
      </c>
      <c r="E39" s="16"/>
    </row>
    <row r="40" spans="1:5" x14ac:dyDescent="0.25">
      <c r="A40" s="22">
        <v>4161</v>
      </c>
      <c r="B40" s="1" t="s">
        <v>104</v>
      </c>
      <c r="C40" s="23">
        <v>0</v>
      </c>
      <c r="D40" s="21">
        <f t="shared" si="5"/>
        <v>0</v>
      </c>
      <c r="E40" s="16"/>
    </row>
    <row r="41" spans="1:5" x14ac:dyDescent="0.25">
      <c r="A41" s="22">
        <v>4162</v>
      </c>
      <c r="B41" s="1" t="s">
        <v>105</v>
      </c>
      <c r="C41" s="109">
        <v>579676</v>
      </c>
      <c r="D41" s="21">
        <f t="shared" si="5"/>
        <v>0.46079215414227126</v>
      </c>
      <c r="E41" s="16"/>
    </row>
    <row r="42" spans="1:5" x14ac:dyDescent="0.25">
      <c r="A42" s="22">
        <v>4163</v>
      </c>
      <c r="B42" s="1" t="s">
        <v>106</v>
      </c>
      <c r="C42" s="109">
        <v>0</v>
      </c>
      <c r="D42" s="21">
        <f t="shared" si="5"/>
        <v>0</v>
      </c>
      <c r="E42" s="16"/>
    </row>
    <row r="43" spans="1:5" x14ac:dyDescent="0.25">
      <c r="A43" s="22">
        <v>4164</v>
      </c>
      <c r="B43" s="1" t="s">
        <v>107</v>
      </c>
      <c r="C43" s="109">
        <v>78578.649999999994</v>
      </c>
      <c r="D43" s="21">
        <f t="shared" si="5"/>
        <v>6.2463212903572998E-2</v>
      </c>
      <c r="E43" s="16"/>
    </row>
    <row r="44" spans="1:5" x14ac:dyDescent="0.25">
      <c r="A44" s="22">
        <v>4165</v>
      </c>
      <c r="B44" s="1" t="s">
        <v>108</v>
      </c>
      <c r="C44" s="109">
        <v>0</v>
      </c>
      <c r="D44" s="21">
        <f t="shared" si="5"/>
        <v>0</v>
      </c>
      <c r="E44" s="16"/>
    </row>
    <row r="45" spans="1:5" ht="23.25" x14ac:dyDescent="0.25">
      <c r="A45" s="22">
        <v>4166</v>
      </c>
      <c r="B45" s="24" t="s">
        <v>109</v>
      </c>
      <c r="C45" s="109">
        <v>0</v>
      </c>
      <c r="D45" s="21">
        <f t="shared" si="5"/>
        <v>0</v>
      </c>
      <c r="E45" s="16"/>
    </row>
    <row r="46" spans="1:5" x14ac:dyDescent="0.25">
      <c r="A46" s="22">
        <v>4168</v>
      </c>
      <c r="B46" s="1" t="s">
        <v>110</v>
      </c>
      <c r="C46" s="109">
        <v>0</v>
      </c>
      <c r="D46" s="21">
        <f t="shared" si="5"/>
        <v>0</v>
      </c>
      <c r="E46" s="16"/>
    </row>
    <row r="47" spans="1:5" x14ac:dyDescent="0.25">
      <c r="A47" s="22">
        <v>4169</v>
      </c>
      <c r="B47" s="1" t="s">
        <v>111</v>
      </c>
      <c r="C47" s="109">
        <v>599744.19999999995</v>
      </c>
      <c r="D47" s="21">
        <f t="shared" si="5"/>
        <v>0.47674463295415564</v>
      </c>
      <c r="E47" s="16"/>
    </row>
    <row r="48" spans="1:5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23.25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23.25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23.25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23.25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23.25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23.25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34.5" x14ac:dyDescent="0.25">
      <c r="A57" s="18">
        <v>4200</v>
      </c>
      <c r="B57" s="25" t="s">
        <v>121</v>
      </c>
      <c r="C57" s="110">
        <v>124005060.25999999</v>
      </c>
      <c r="D57" s="21"/>
      <c r="E57" s="16"/>
    </row>
    <row r="58" spans="1:5" ht="23.25" x14ac:dyDescent="0.25">
      <c r="A58" s="18">
        <v>4210</v>
      </c>
      <c r="B58" s="25" t="s">
        <v>122</v>
      </c>
      <c r="C58" s="110">
        <v>120698315.52</v>
      </c>
      <c r="D58" s="21">
        <f t="shared" ref="D58:D63" si="7">IFERROR(C58/$C$58,"")</f>
        <v>1</v>
      </c>
      <c r="E58" s="16"/>
    </row>
    <row r="59" spans="1:5" x14ac:dyDescent="0.25">
      <c r="A59" s="22">
        <v>4211</v>
      </c>
      <c r="B59" s="1" t="s">
        <v>123</v>
      </c>
      <c r="C59" s="111">
        <v>64507197.859999999</v>
      </c>
      <c r="D59" s="21">
        <f t="shared" si="7"/>
        <v>0.53444986023281327</v>
      </c>
      <c r="E59" s="16"/>
    </row>
    <row r="60" spans="1:5" x14ac:dyDescent="0.25">
      <c r="A60" s="22">
        <v>4212</v>
      </c>
      <c r="B60" s="1" t="s">
        <v>124</v>
      </c>
      <c r="C60" s="111">
        <v>55421283.219999999</v>
      </c>
      <c r="D60" s="21">
        <f t="shared" si="7"/>
        <v>0.45917196922948406</v>
      </c>
      <c r="E60" s="16"/>
    </row>
    <row r="61" spans="1:5" x14ac:dyDescent="0.25">
      <c r="A61" s="22">
        <v>4213</v>
      </c>
      <c r="B61" s="1" t="s">
        <v>125</v>
      </c>
      <c r="C61" s="111">
        <v>200000</v>
      </c>
      <c r="D61" s="21">
        <f t="shared" si="7"/>
        <v>1.6570239538004118E-3</v>
      </c>
      <c r="E61" s="16"/>
    </row>
    <row r="62" spans="1:5" x14ac:dyDescent="0.25">
      <c r="A62" s="22">
        <v>4214</v>
      </c>
      <c r="B62" s="1" t="s">
        <v>126</v>
      </c>
      <c r="C62" s="111">
        <v>569834.43999999994</v>
      </c>
      <c r="D62" s="21">
        <f t="shared" si="7"/>
        <v>4.7211465839022172E-3</v>
      </c>
      <c r="E62" s="16"/>
    </row>
    <row r="63" spans="1:5" x14ac:dyDescent="0.25">
      <c r="A63" s="22">
        <v>4215</v>
      </c>
      <c r="B63" s="1" t="s">
        <v>127</v>
      </c>
      <c r="C63" s="111">
        <v>0</v>
      </c>
      <c r="D63" s="21">
        <f t="shared" si="7"/>
        <v>0</v>
      </c>
      <c r="E63" s="16"/>
    </row>
    <row r="64" spans="1:5" x14ac:dyDescent="0.25">
      <c r="A64" s="18">
        <v>4220</v>
      </c>
      <c r="B64" s="19" t="s">
        <v>128</v>
      </c>
      <c r="C64" s="20">
        <v>3306744.74</v>
      </c>
      <c r="D64" s="21">
        <f t="shared" ref="D64:D68" si="8">IFERROR(C64/$C$64,"")</f>
        <v>1</v>
      </c>
      <c r="E64" s="16"/>
    </row>
    <row r="65" spans="1:5" x14ac:dyDescent="0.25">
      <c r="A65" s="22">
        <v>4221</v>
      </c>
      <c r="B65" s="1" t="s">
        <v>129</v>
      </c>
      <c r="C65" s="112">
        <v>3306744.74</v>
      </c>
      <c r="D65" s="21">
        <f t="shared" si="8"/>
        <v>1</v>
      </c>
      <c r="E65" s="16"/>
    </row>
    <row r="66" spans="1:5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x14ac:dyDescent="0.25">
      <c r="A92" s="86" t="s">
        <v>152</v>
      </c>
      <c r="B92" s="86"/>
      <c r="C92" s="86"/>
      <c r="D92" s="87"/>
      <c r="E92" s="86"/>
    </row>
    <row r="93" spans="1:5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x14ac:dyDescent="0.25">
      <c r="A94" s="26">
        <v>5000</v>
      </c>
      <c r="B94" s="19" t="s">
        <v>13</v>
      </c>
      <c r="C94" s="20">
        <v>121590909.15000001</v>
      </c>
      <c r="D94" s="21"/>
      <c r="E94" s="1"/>
    </row>
    <row r="95" spans="1:5" x14ac:dyDescent="0.25">
      <c r="A95" s="26">
        <v>5100</v>
      </c>
      <c r="B95" s="19" t="s">
        <v>153</v>
      </c>
      <c r="C95" s="20">
        <v>89479924.5</v>
      </c>
      <c r="D95" s="21"/>
      <c r="E95" s="1"/>
    </row>
    <row r="96" spans="1:5" x14ac:dyDescent="0.25">
      <c r="A96" s="26">
        <v>5110</v>
      </c>
      <c r="B96" s="19" t="s">
        <v>154</v>
      </c>
      <c r="C96" s="20">
        <v>42669490.489999995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155</v>
      </c>
      <c r="C97" s="23">
        <v>30115848.870000001</v>
      </c>
      <c r="D97" s="21">
        <f t="shared" si="14"/>
        <v>0.70579349610602782</v>
      </c>
      <c r="E97" s="1"/>
    </row>
    <row r="98" spans="1:5" x14ac:dyDescent="0.25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x14ac:dyDescent="0.25">
      <c r="A99" s="27">
        <v>5113</v>
      </c>
      <c r="B99" s="1" t="s">
        <v>157</v>
      </c>
      <c r="C99" s="23">
        <v>519041.49</v>
      </c>
      <c r="D99" s="21">
        <f t="shared" si="14"/>
        <v>1.2164229852279168E-2</v>
      </c>
      <c r="E99" s="1"/>
    </row>
    <row r="100" spans="1:5" x14ac:dyDescent="0.25">
      <c r="A100" s="27">
        <v>5114</v>
      </c>
      <c r="B100" s="1" t="s">
        <v>158</v>
      </c>
      <c r="C100" s="23">
        <v>2031738.33</v>
      </c>
      <c r="D100" s="21">
        <f t="shared" si="14"/>
        <v>4.7615715741348201E-2</v>
      </c>
      <c r="E100" s="1"/>
    </row>
    <row r="101" spans="1:5" x14ac:dyDescent="0.25">
      <c r="A101" s="27">
        <v>5115</v>
      </c>
      <c r="B101" s="1" t="s">
        <v>159</v>
      </c>
      <c r="C101" s="23">
        <v>10002861.800000001</v>
      </c>
      <c r="D101" s="21">
        <f t="shared" si="14"/>
        <v>0.23442655830034501</v>
      </c>
      <c r="E101" s="1"/>
    </row>
    <row r="102" spans="1:5" x14ac:dyDescent="0.25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</row>
    <row r="103" spans="1:5" x14ac:dyDescent="0.25">
      <c r="A103" s="26">
        <v>5120</v>
      </c>
      <c r="B103" s="19" t="s">
        <v>161</v>
      </c>
      <c r="C103" s="20">
        <v>25294258.059999995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162</v>
      </c>
      <c r="C104" s="23">
        <v>6637479.3200000003</v>
      </c>
      <c r="D104" s="21">
        <f t="shared" si="15"/>
        <v>0.26241051642057933</v>
      </c>
      <c r="E104" s="1"/>
    </row>
    <row r="105" spans="1:5" x14ac:dyDescent="0.25">
      <c r="A105" s="27">
        <v>5122</v>
      </c>
      <c r="B105" s="1" t="s">
        <v>163</v>
      </c>
      <c r="C105" s="23">
        <v>2843271.14</v>
      </c>
      <c r="D105" s="21">
        <f t="shared" si="15"/>
        <v>0.1124077699079188</v>
      </c>
      <c r="E105" s="1"/>
    </row>
    <row r="106" spans="1:5" x14ac:dyDescent="0.25">
      <c r="A106" s="27">
        <v>5123</v>
      </c>
      <c r="B106" s="1" t="s">
        <v>164</v>
      </c>
      <c r="C106" s="23">
        <v>22539</v>
      </c>
      <c r="D106" s="21">
        <f t="shared" si="15"/>
        <v>8.9107179765999449E-4</v>
      </c>
      <c r="E106" s="1"/>
    </row>
    <row r="107" spans="1:5" x14ac:dyDescent="0.25">
      <c r="A107" s="27">
        <v>5124</v>
      </c>
      <c r="B107" s="1" t="s">
        <v>165</v>
      </c>
      <c r="C107" s="23">
        <v>3094477.63</v>
      </c>
      <c r="D107" s="21">
        <f t="shared" si="15"/>
        <v>0.12233913414893026</v>
      </c>
      <c r="E107" s="1"/>
    </row>
    <row r="108" spans="1:5" x14ac:dyDescent="0.25">
      <c r="A108" s="27">
        <v>5125</v>
      </c>
      <c r="B108" s="1" t="s">
        <v>166</v>
      </c>
      <c r="C108" s="23">
        <v>229960.05</v>
      </c>
      <c r="D108" s="21">
        <f t="shared" si="15"/>
        <v>9.0913933689818621E-3</v>
      </c>
      <c r="E108" s="1"/>
    </row>
    <row r="109" spans="1:5" x14ac:dyDescent="0.25">
      <c r="A109" s="27">
        <v>5126</v>
      </c>
      <c r="B109" s="1" t="s">
        <v>167</v>
      </c>
      <c r="C109" s="23">
        <v>10405541.869999999</v>
      </c>
      <c r="D109" s="21">
        <f t="shared" si="15"/>
        <v>0.4113796042294352</v>
      </c>
      <c r="E109" s="1"/>
    </row>
    <row r="110" spans="1:5" x14ac:dyDescent="0.25">
      <c r="A110" s="27">
        <v>5127</v>
      </c>
      <c r="B110" s="1" t="s">
        <v>168</v>
      </c>
      <c r="C110" s="23">
        <v>473786.13</v>
      </c>
      <c r="D110" s="21">
        <f t="shared" si="15"/>
        <v>1.8730975578573665E-2</v>
      </c>
      <c r="E110" s="1"/>
    </row>
    <row r="111" spans="1:5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170</v>
      </c>
      <c r="C112" s="23">
        <v>1587202.92</v>
      </c>
      <c r="D112" s="21">
        <f t="shared" si="15"/>
        <v>6.2749534547921038E-2</v>
      </c>
      <c r="E112" s="1"/>
    </row>
    <row r="113" spans="1:5" x14ac:dyDescent="0.25">
      <c r="A113" s="26">
        <v>5130</v>
      </c>
      <c r="B113" s="19" t="s">
        <v>171</v>
      </c>
      <c r="C113" s="20">
        <v>21516175.949999999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172</v>
      </c>
      <c r="C114" s="23">
        <v>5017248.7</v>
      </c>
      <c r="D114" s="21">
        <f t="shared" si="16"/>
        <v>0.23318496333452787</v>
      </c>
      <c r="E114" s="1"/>
    </row>
    <row r="115" spans="1:5" x14ac:dyDescent="0.25">
      <c r="A115" s="27">
        <v>5132</v>
      </c>
      <c r="B115" s="1" t="s">
        <v>173</v>
      </c>
      <c r="C115" s="23">
        <v>3776563.86</v>
      </c>
      <c r="D115" s="21">
        <f t="shared" si="16"/>
        <v>0.17552207552011584</v>
      </c>
      <c r="E115" s="1"/>
    </row>
    <row r="116" spans="1:5" x14ac:dyDescent="0.25">
      <c r="A116" s="27">
        <v>5133</v>
      </c>
      <c r="B116" s="1" t="s">
        <v>174</v>
      </c>
      <c r="C116" s="23">
        <v>3346020.08</v>
      </c>
      <c r="D116" s="21">
        <f t="shared" si="16"/>
        <v>0.15551183852444747</v>
      </c>
      <c r="E116" s="1"/>
    </row>
    <row r="117" spans="1:5" x14ac:dyDescent="0.25">
      <c r="A117" s="27">
        <v>5134</v>
      </c>
      <c r="B117" s="1" t="s">
        <v>175</v>
      </c>
      <c r="C117" s="23">
        <v>63694.47</v>
      </c>
      <c r="D117" s="21">
        <f t="shared" si="16"/>
        <v>2.9603062434521506E-3</v>
      </c>
      <c r="E117" s="1"/>
    </row>
    <row r="118" spans="1:5" x14ac:dyDescent="0.25">
      <c r="A118" s="27">
        <v>5135</v>
      </c>
      <c r="B118" s="1" t="s">
        <v>176</v>
      </c>
      <c r="C118" s="23">
        <v>3587337.34</v>
      </c>
      <c r="D118" s="21">
        <f t="shared" si="16"/>
        <v>0.16672745883545351</v>
      </c>
      <c r="E118" s="1"/>
    </row>
    <row r="119" spans="1:5" x14ac:dyDescent="0.25">
      <c r="A119" s="27">
        <v>5136</v>
      </c>
      <c r="B119" s="1" t="s">
        <v>177</v>
      </c>
      <c r="C119" s="23">
        <v>1592639.53</v>
      </c>
      <c r="D119" s="21">
        <f t="shared" si="16"/>
        <v>7.4020566372994367E-2</v>
      </c>
      <c r="E119" s="1"/>
    </row>
    <row r="120" spans="1:5" x14ac:dyDescent="0.25">
      <c r="A120" s="27">
        <v>5137</v>
      </c>
      <c r="B120" s="1" t="s">
        <v>178</v>
      </c>
      <c r="C120" s="23">
        <v>404343.23</v>
      </c>
      <c r="D120" s="21">
        <f t="shared" si="16"/>
        <v>1.8792522934355349E-2</v>
      </c>
      <c r="E120" s="1"/>
    </row>
    <row r="121" spans="1:5" x14ac:dyDescent="0.25">
      <c r="A121" s="27">
        <v>5138</v>
      </c>
      <c r="B121" s="1" t="s">
        <v>179</v>
      </c>
      <c r="C121" s="23">
        <v>3409682.22</v>
      </c>
      <c r="D121" s="21">
        <f t="shared" si="16"/>
        <v>0.158470642177473</v>
      </c>
      <c r="E121" s="1"/>
    </row>
    <row r="122" spans="1:5" x14ac:dyDescent="0.25">
      <c r="A122" s="27">
        <v>5139</v>
      </c>
      <c r="B122" s="1" t="s">
        <v>180</v>
      </c>
      <c r="C122" s="23">
        <v>318646.52</v>
      </c>
      <c r="D122" s="21">
        <f t="shared" si="16"/>
        <v>1.4809626057180484E-2</v>
      </c>
      <c r="E122" s="1"/>
    </row>
    <row r="123" spans="1:5" x14ac:dyDescent="0.25">
      <c r="A123" s="26">
        <v>5200</v>
      </c>
      <c r="B123" s="19" t="s">
        <v>181</v>
      </c>
      <c r="C123" s="20">
        <v>31407434.66</v>
      </c>
      <c r="D123" s="21"/>
      <c r="E123" s="1"/>
    </row>
    <row r="124" spans="1:5" x14ac:dyDescent="0.25">
      <c r="A124" s="26">
        <v>5210</v>
      </c>
      <c r="B124" s="19" t="s">
        <v>182</v>
      </c>
      <c r="C124" s="20">
        <v>6101247.0099999998</v>
      </c>
      <c r="D124" s="21">
        <f t="shared" ref="D124:D126" si="17">IFERROR(C124/$C$124,"")</f>
        <v>1</v>
      </c>
      <c r="E124" s="1"/>
    </row>
    <row r="125" spans="1:5" x14ac:dyDescent="0.25">
      <c r="A125" s="27">
        <v>5211</v>
      </c>
      <c r="B125" s="1" t="s">
        <v>183</v>
      </c>
      <c r="C125" s="23">
        <v>0</v>
      </c>
      <c r="D125" s="21">
        <f t="shared" si="17"/>
        <v>0</v>
      </c>
      <c r="E125" s="1"/>
    </row>
    <row r="126" spans="1:5" x14ac:dyDescent="0.25">
      <c r="A126" s="27">
        <v>5212</v>
      </c>
      <c r="B126" s="1" t="s">
        <v>184</v>
      </c>
      <c r="C126" s="23">
        <v>6101247.0099999998</v>
      </c>
      <c r="D126" s="21">
        <f t="shared" si="17"/>
        <v>1</v>
      </c>
      <c r="E126" s="1"/>
    </row>
    <row r="127" spans="1:5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x14ac:dyDescent="0.25">
      <c r="A133" s="26">
        <v>5240</v>
      </c>
      <c r="B133" s="19" t="s">
        <v>190</v>
      </c>
      <c r="C133" s="20">
        <v>25306187.649999999</v>
      </c>
      <c r="D133" s="21">
        <f t="shared" ref="D133:D137" si="20">IFERROR(C133/$C$133,"")</f>
        <v>1</v>
      </c>
      <c r="E133" s="1"/>
    </row>
    <row r="134" spans="1:5" x14ac:dyDescent="0.25">
      <c r="A134" s="27">
        <v>5241</v>
      </c>
      <c r="B134" s="1" t="s">
        <v>191</v>
      </c>
      <c r="C134" s="23">
        <v>25306187.649999999</v>
      </c>
      <c r="D134" s="21">
        <f t="shared" si="20"/>
        <v>1</v>
      </c>
      <c r="E134" s="1"/>
    </row>
    <row r="135" spans="1:5" x14ac:dyDescent="0.25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"/>
    </row>
    <row r="136" spans="1:5" x14ac:dyDescent="0.25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</row>
    <row r="137" spans="1:5" x14ac:dyDescent="0.25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</row>
    <row r="138" spans="1:5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x14ac:dyDescent="0.25">
      <c r="A156" s="26">
        <v>5300</v>
      </c>
      <c r="B156" s="19" t="s">
        <v>212</v>
      </c>
      <c r="C156" s="20">
        <v>532499.99</v>
      </c>
      <c r="D156" s="21"/>
      <c r="E156" s="1"/>
    </row>
    <row r="157" spans="1:5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x14ac:dyDescent="0.25">
      <c r="A163" s="26">
        <v>5330</v>
      </c>
      <c r="B163" s="19" t="s">
        <v>125</v>
      </c>
      <c r="C163" s="20">
        <v>532499.99</v>
      </c>
      <c r="D163" s="21">
        <f t="shared" ref="D163:D165" si="28">IFERROR(C163/$C$163,"")</f>
        <v>1</v>
      </c>
      <c r="E163" s="1"/>
    </row>
    <row r="164" spans="1:5" x14ac:dyDescent="0.25">
      <c r="A164" s="27">
        <v>5331</v>
      </c>
      <c r="B164" s="1" t="s">
        <v>217</v>
      </c>
      <c r="C164" s="113">
        <v>162500</v>
      </c>
      <c r="D164" s="21">
        <f t="shared" si="28"/>
        <v>0.30516432497961177</v>
      </c>
      <c r="E164" s="1"/>
    </row>
    <row r="165" spans="1:5" x14ac:dyDescent="0.25">
      <c r="A165" s="27">
        <v>5332</v>
      </c>
      <c r="B165" s="1" t="s">
        <v>218</v>
      </c>
      <c r="C165" s="113">
        <v>369999.99</v>
      </c>
      <c r="D165" s="21">
        <f t="shared" si="28"/>
        <v>0.69483567502038823</v>
      </c>
      <c r="E165" s="1"/>
    </row>
    <row r="166" spans="1:5" x14ac:dyDescent="0.25">
      <c r="A166" s="26">
        <v>5400</v>
      </c>
      <c r="B166" s="19" t="s">
        <v>219</v>
      </c>
      <c r="C166" s="20">
        <v>171050</v>
      </c>
      <c r="D166" s="21"/>
      <c r="E166" s="1"/>
    </row>
    <row r="167" spans="1:5" x14ac:dyDescent="0.25">
      <c r="A167" s="26">
        <v>5410</v>
      </c>
      <c r="B167" s="19" t="s">
        <v>220</v>
      </c>
      <c r="C167" s="20">
        <v>171050</v>
      </c>
      <c r="D167" s="21">
        <f t="shared" ref="D167:D169" si="29">IFERROR(C167/$C$167,"")</f>
        <v>1</v>
      </c>
      <c r="E167" s="1"/>
    </row>
    <row r="168" spans="1:5" x14ac:dyDescent="0.25">
      <c r="A168" s="27">
        <v>5411</v>
      </c>
      <c r="B168" s="1" t="s">
        <v>221</v>
      </c>
      <c r="C168" s="23">
        <v>171050</v>
      </c>
      <c r="D168" s="21">
        <f t="shared" si="29"/>
        <v>1</v>
      </c>
      <c r="E168" s="1"/>
    </row>
    <row r="169" spans="1:5" x14ac:dyDescent="0.25">
      <c r="A169" s="27">
        <v>5412</v>
      </c>
      <c r="B169" s="1" t="s">
        <v>222</v>
      </c>
      <c r="C169" s="23">
        <v>0</v>
      </c>
      <c r="D169" s="21">
        <f t="shared" si="29"/>
        <v>0</v>
      </c>
      <c r="E169" s="1"/>
    </row>
    <row r="170" spans="1:5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233</v>
      </c>
      <c r="C181" s="20">
        <v>0</v>
      </c>
      <c r="D181" s="21"/>
      <c r="E181" s="1"/>
    </row>
    <row r="182" spans="1:5" x14ac:dyDescent="0.25">
      <c r="A182" s="26">
        <v>5510</v>
      </c>
      <c r="B182" s="19" t="s">
        <v>234</v>
      </c>
      <c r="C182" s="20">
        <v>0</v>
      </c>
      <c r="D182" s="21" t="str">
        <f t="shared" ref="D182:D190" si="34">IFERROR(C182/$C$182,"")</f>
        <v/>
      </c>
      <c r="E182" s="1"/>
    </row>
    <row r="183" spans="1:5" x14ac:dyDescent="0.25">
      <c r="A183" s="27">
        <v>5511</v>
      </c>
      <c r="B183" s="1" t="s">
        <v>235</v>
      </c>
      <c r="C183" s="23">
        <v>0</v>
      </c>
      <c r="D183" s="21" t="str">
        <f t="shared" si="34"/>
        <v/>
      </c>
      <c r="E183" s="1"/>
    </row>
    <row r="184" spans="1:5" x14ac:dyDescent="0.25">
      <c r="A184" s="27">
        <v>5512</v>
      </c>
      <c r="B184" s="1" t="s">
        <v>236</v>
      </c>
      <c r="C184" s="23">
        <v>0</v>
      </c>
      <c r="D184" s="21" t="str">
        <f t="shared" si="34"/>
        <v/>
      </c>
      <c r="E184" s="1"/>
    </row>
    <row r="185" spans="1:5" x14ac:dyDescent="0.25">
      <c r="A185" s="27">
        <v>5513</v>
      </c>
      <c r="B185" s="1" t="s">
        <v>237</v>
      </c>
      <c r="C185" s="23">
        <v>0</v>
      </c>
      <c r="D185" s="21" t="str">
        <f t="shared" si="34"/>
        <v/>
      </c>
      <c r="E185" s="1"/>
    </row>
    <row r="186" spans="1:5" x14ac:dyDescent="0.25">
      <c r="A186" s="27">
        <v>5514</v>
      </c>
      <c r="B186" s="1" t="s">
        <v>238</v>
      </c>
      <c r="C186" s="23">
        <v>0</v>
      </c>
      <c r="D186" s="21" t="str">
        <f t="shared" si="34"/>
        <v/>
      </c>
      <c r="E186" s="1"/>
    </row>
    <row r="187" spans="1:5" x14ac:dyDescent="0.25">
      <c r="A187" s="27">
        <v>5515</v>
      </c>
      <c r="B187" s="1" t="s">
        <v>239</v>
      </c>
      <c r="C187" s="23">
        <v>0</v>
      </c>
      <c r="D187" s="21" t="str">
        <f t="shared" si="34"/>
        <v/>
      </c>
      <c r="E187" s="1"/>
    </row>
    <row r="188" spans="1:5" x14ac:dyDescent="0.25">
      <c r="A188" s="27">
        <v>5516</v>
      </c>
      <c r="B188" s="1" t="s">
        <v>240</v>
      </c>
      <c r="C188" s="23">
        <v>0</v>
      </c>
      <c r="D188" s="21" t="str">
        <f t="shared" si="34"/>
        <v/>
      </c>
      <c r="E188" s="1"/>
    </row>
    <row r="189" spans="1:5" x14ac:dyDescent="0.25">
      <c r="A189" s="27">
        <v>5517</v>
      </c>
      <c r="B189" s="1" t="s">
        <v>241</v>
      </c>
      <c r="C189" s="23">
        <v>0</v>
      </c>
      <c r="D189" s="21" t="str">
        <f t="shared" si="34"/>
        <v/>
      </c>
      <c r="E189" s="1"/>
    </row>
    <row r="190" spans="1:5" x14ac:dyDescent="0.25">
      <c r="A190" s="27">
        <v>5518</v>
      </c>
      <c r="B190" s="1" t="s">
        <v>242</v>
      </c>
      <c r="C190" s="23">
        <v>0</v>
      </c>
      <c r="D190" s="21" t="str">
        <f t="shared" si="34"/>
        <v/>
      </c>
      <c r="E190" s="1"/>
    </row>
    <row r="191" spans="1:5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rintOptions horizontalCentered="1"/>
  <pageMargins left="0.11811023622047245" right="0.11811023622047245" top="0.74803149606299213" bottom="0.74803149606299213" header="0" footer="0"/>
  <pageSetup scale="81" fitToHeight="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60" workbookViewId="0">
      <selection activeCell="C184" sqref="C18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33" t="str">
        <f>'Notas a los Edos Financieros'!A1</f>
        <v>Municipio de Romita, Gto.</v>
      </c>
      <c r="B1" s="127"/>
      <c r="C1" s="127"/>
      <c r="D1" s="127"/>
      <c r="E1" s="127"/>
      <c r="F1" s="127"/>
      <c r="G1" s="91" t="s">
        <v>0</v>
      </c>
      <c r="H1" s="83">
        <f>'Notas a los Edos Financieros'!D1</f>
        <v>2024</v>
      </c>
    </row>
    <row r="2" spans="1:8" ht="11.25" customHeight="1" x14ac:dyDescent="0.25">
      <c r="A2" s="133" t="s">
        <v>264</v>
      </c>
      <c r="B2" s="127"/>
      <c r="C2" s="127"/>
      <c r="D2" s="127"/>
      <c r="E2" s="127"/>
      <c r="F2" s="127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33" t="str">
        <f>'Notas a los Edos Financieros'!A3</f>
        <v>Del 1 de Enero al 30 de Junio del 2024</v>
      </c>
      <c r="B3" s="127"/>
      <c r="C3" s="127"/>
      <c r="D3" s="127"/>
      <c r="E3" s="127"/>
      <c r="F3" s="127"/>
      <c r="G3" s="91" t="s">
        <v>4</v>
      </c>
      <c r="H3" s="83">
        <f>'Notas a los Edos Financieros'!D3</f>
        <v>2</v>
      </c>
    </row>
    <row r="4" spans="1:8" ht="11.25" customHeight="1" x14ac:dyDescent="0.25">
      <c r="A4" s="132" t="s">
        <v>5</v>
      </c>
      <c r="B4" s="127"/>
      <c r="C4" s="127"/>
      <c r="D4" s="127"/>
      <c r="E4" s="127"/>
      <c r="F4" s="127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x14ac:dyDescent="0.25">
      <c r="A9" s="28">
        <v>1114</v>
      </c>
      <c r="B9" s="16" t="s">
        <v>267</v>
      </c>
      <c r="C9" s="29">
        <v>3147914.59</v>
      </c>
      <c r="D9" s="16"/>
      <c r="E9" s="16"/>
      <c r="F9" s="16"/>
      <c r="G9" s="16"/>
      <c r="H9" s="16"/>
    </row>
    <row r="10" spans="1:8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x14ac:dyDescent="0.25">
      <c r="A15" s="28">
        <v>1122</v>
      </c>
      <c r="B15" s="16" t="s">
        <v>272</v>
      </c>
      <c r="C15" s="29">
        <v>3677947.09</v>
      </c>
      <c r="D15" s="29">
        <v>41745231.439999998</v>
      </c>
      <c r="E15" s="29">
        <v>0</v>
      </c>
      <c r="F15" s="29">
        <v>0</v>
      </c>
      <c r="G15" s="29">
        <v>0</v>
      </c>
      <c r="H15" s="16"/>
    </row>
    <row r="16" spans="1:8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x14ac:dyDescent="0.25">
      <c r="A20" s="28">
        <v>1123</v>
      </c>
      <c r="B20" s="16" t="s">
        <v>280</v>
      </c>
      <c r="C20" s="29">
        <v>340165.55</v>
      </c>
      <c r="D20" s="29">
        <v>340165.55</v>
      </c>
      <c r="E20" s="29">
        <v>0</v>
      </c>
      <c r="F20" s="29">
        <v>0</v>
      </c>
      <c r="G20" s="29">
        <v>0</v>
      </c>
      <c r="H20" s="16"/>
    </row>
    <row r="21" spans="1:8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x14ac:dyDescent="0.25">
      <c r="A23" s="27">
        <v>1129</v>
      </c>
      <c r="B23" s="1" t="s">
        <v>283</v>
      </c>
      <c r="C23" s="29">
        <v>19931557.530000001</v>
      </c>
      <c r="D23" s="29">
        <v>19931557.530000001</v>
      </c>
      <c r="E23" s="29">
        <v>0</v>
      </c>
      <c r="F23" s="29">
        <v>0</v>
      </c>
      <c r="G23" s="29">
        <v>0</v>
      </c>
      <c r="H23" s="16"/>
    </row>
    <row r="24" spans="1:8" x14ac:dyDescent="0.25">
      <c r="A24" s="28">
        <v>1131</v>
      </c>
      <c r="B24" s="16" t="s">
        <v>284</v>
      </c>
      <c r="C24" s="29">
        <v>16825340.710000001</v>
      </c>
      <c r="D24" s="29">
        <v>16825340.710000001</v>
      </c>
      <c r="E24" s="29">
        <v>0</v>
      </c>
      <c r="F24" s="29">
        <v>0</v>
      </c>
      <c r="G24" s="29">
        <v>0</v>
      </c>
      <c r="H24" s="16"/>
    </row>
    <row r="25" spans="1:8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x14ac:dyDescent="0.25">
      <c r="A27" s="28">
        <v>1134</v>
      </c>
      <c r="B27" s="16" t="s">
        <v>287</v>
      </c>
      <c r="C27" s="29">
        <v>7971269.9699999997</v>
      </c>
      <c r="D27" s="29">
        <v>7971269.9699999997</v>
      </c>
      <c r="E27" s="29">
        <v>0</v>
      </c>
      <c r="F27" s="29">
        <v>0</v>
      </c>
      <c r="G27" s="29">
        <v>0</v>
      </c>
      <c r="H27" s="16"/>
    </row>
    <row r="28" spans="1:8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x14ac:dyDescent="0.25">
      <c r="A39" s="86" t="s">
        <v>299</v>
      </c>
      <c r="B39" s="86"/>
      <c r="C39" s="86"/>
      <c r="D39" s="86"/>
      <c r="E39" s="86"/>
      <c r="F39" s="86"/>
    </row>
    <row r="40" spans="1:6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x14ac:dyDescent="0.25">
      <c r="A44" s="86" t="s">
        <v>303</v>
      </c>
      <c r="B44" s="86"/>
      <c r="C44" s="86"/>
      <c r="D44" s="86"/>
      <c r="E44" s="86"/>
      <c r="F44" s="86"/>
    </row>
    <row r="45" spans="1:6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x14ac:dyDescent="0.25">
      <c r="A48" s="86" t="s">
        <v>305</v>
      </c>
      <c r="B48" s="86"/>
      <c r="C48" s="86"/>
      <c r="D48" s="86"/>
      <c r="E48" s="86"/>
      <c r="F48" s="86"/>
    </row>
    <row r="49" spans="1:10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x14ac:dyDescent="0.25">
      <c r="A56" s="28">
        <v>1230</v>
      </c>
      <c r="B56" s="16" t="s">
        <v>317</v>
      </c>
      <c r="C56" s="29">
        <v>718729125.35000002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x14ac:dyDescent="0.25">
      <c r="A57" s="28">
        <v>1231</v>
      </c>
      <c r="B57" s="16" t="s">
        <v>318</v>
      </c>
      <c r="C57" s="29">
        <v>7610538.5300000003</v>
      </c>
      <c r="D57" s="92"/>
      <c r="E57" s="92"/>
      <c r="F57" s="105" t="s">
        <v>585</v>
      </c>
      <c r="G57" s="16">
        <v>0</v>
      </c>
      <c r="H57" s="16"/>
      <c r="I57" s="16"/>
      <c r="J57" s="16"/>
    </row>
    <row r="58" spans="1:10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05" t="s">
        <v>586</v>
      </c>
      <c r="G58" s="16">
        <v>2</v>
      </c>
      <c r="H58" s="16"/>
      <c r="I58" s="16"/>
      <c r="J58" s="16"/>
    </row>
    <row r="59" spans="1:10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05" t="s">
        <v>586</v>
      </c>
      <c r="G59" s="16">
        <v>3.3</v>
      </c>
      <c r="H59" s="16"/>
      <c r="I59" s="16"/>
      <c r="J59" s="16"/>
    </row>
    <row r="60" spans="1:10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05" t="s">
        <v>586</v>
      </c>
      <c r="G60" s="16">
        <v>4</v>
      </c>
      <c r="H60" s="16"/>
      <c r="I60" s="16"/>
      <c r="J60" s="16"/>
    </row>
    <row r="61" spans="1:10" x14ac:dyDescent="0.25">
      <c r="A61" s="28">
        <v>1235</v>
      </c>
      <c r="B61" s="16" t="s">
        <v>322</v>
      </c>
      <c r="C61" s="29">
        <v>703030200.21000004</v>
      </c>
      <c r="D61" s="29">
        <v>0</v>
      </c>
      <c r="E61" s="29">
        <v>0</v>
      </c>
      <c r="F61" s="105" t="s">
        <v>585</v>
      </c>
      <c r="G61" s="16">
        <v>0</v>
      </c>
      <c r="H61" s="16"/>
      <c r="I61" s="16"/>
      <c r="J61" s="16"/>
    </row>
    <row r="62" spans="1:10" x14ac:dyDescent="0.25">
      <c r="A62" s="28">
        <v>1236</v>
      </c>
      <c r="B62" s="16" t="s">
        <v>323</v>
      </c>
      <c r="C62" s="29">
        <v>8088386.6100000003</v>
      </c>
      <c r="D62" s="29">
        <v>0</v>
      </c>
      <c r="E62" s="29">
        <v>0</v>
      </c>
      <c r="F62" s="105" t="s">
        <v>585</v>
      </c>
      <c r="G62" s="16">
        <v>0</v>
      </c>
      <c r="H62" s="16"/>
      <c r="I62" s="16"/>
      <c r="J62" s="16"/>
    </row>
    <row r="63" spans="1:10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05" t="s">
        <v>586</v>
      </c>
      <c r="G63" s="16">
        <v>5</v>
      </c>
      <c r="H63" s="16"/>
      <c r="I63" s="16"/>
      <c r="J63" s="16"/>
    </row>
    <row r="64" spans="1:10" x14ac:dyDescent="0.25">
      <c r="A64" s="28">
        <v>1240</v>
      </c>
      <c r="B64" s="16" t="s">
        <v>325</v>
      </c>
      <c r="C64" s="29">
        <v>27925097.25</v>
      </c>
      <c r="D64" s="29">
        <v>0</v>
      </c>
      <c r="E64" s="29">
        <v>17947264.719999999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326</v>
      </c>
      <c r="C65" s="115">
        <v>4953409.46</v>
      </c>
      <c r="D65" s="29">
        <v>0</v>
      </c>
      <c r="E65" s="29">
        <v>3759952.42</v>
      </c>
      <c r="F65" s="105" t="s">
        <v>586</v>
      </c>
      <c r="G65" s="16">
        <v>10</v>
      </c>
      <c r="H65" s="16"/>
      <c r="I65" s="16"/>
      <c r="J65" s="16"/>
    </row>
    <row r="66" spans="1:10" x14ac:dyDescent="0.25">
      <c r="A66" s="28">
        <v>1242</v>
      </c>
      <c r="B66" s="16" t="s">
        <v>327</v>
      </c>
      <c r="C66" s="115">
        <v>880545.51</v>
      </c>
      <c r="D66" s="29">
        <v>0</v>
      </c>
      <c r="E66" s="29">
        <v>695121.56</v>
      </c>
      <c r="F66" s="105" t="s">
        <v>586</v>
      </c>
      <c r="G66" s="16">
        <v>10</v>
      </c>
      <c r="H66" s="16"/>
      <c r="I66" s="16"/>
      <c r="J66" s="16"/>
    </row>
    <row r="67" spans="1:10" x14ac:dyDescent="0.25">
      <c r="A67" s="28">
        <v>1243</v>
      </c>
      <c r="B67" s="16" t="s">
        <v>328</v>
      </c>
      <c r="C67" s="115">
        <v>211500.86</v>
      </c>
      <c r="D67" s="29">
        <v>0</v>
      </c>
      <c r="E67" s="29">
        <v>154996.85999999999</v>
      </c>
      <c r="F67" s="105" t="s">
        <v>586</v>
      </c>
      <c r="G67" s="16">
        <v>10</v>
      </c>
      <c r="H67" s="16"/>
      <c r="I67" s="16"/>
      <c r="J67" s="16"/>
    </row>
    <row r="68" spans="1:10" x14ac:dyDescent="0.25">
      <c r="A68" s="28">
        <v>1244</v>
      </c>
      <c r="B68" s="16" t="s">
        <v>329</v>
      </c>
      <c r="C68" s="115">
        <v>11534384.869999999</v>
      </c>
      <c r="D68" s="29">
        <v>0</v>
      </c>
      <c r="E68" s="29">
        <v>6310825.7800000003</v>
      </c>
      <c r="F68" s="105" t="s">
        <v>586</v>
      </c>
      <c r="G68" s="16">
        <v>20</v>
      </c>
      <c r="H68" s="16"/>
      <c r="I68" s="16"/>
      <c r="J68" s="16"/>
    </row>
    <row r="69" spans="1:10" x14ac:dyDescent="0.25">
      <c r="A69" s="28">
        <v>1245</v>
      </c>
      <c r="B69" s="16" t="s">
        <v>330</v>
      </c>
      <c r="C69" s="115">
        <v>155312.26</v>
      </c>
      <c r="D69" s="29">
        <v>0</v>
      </c>
      <c r="E69" s="29">
        <v>134185.97</v>
      </c>
      <c r="F69" s="105" t="s">
        <v>586</v>
      </c>
      <c r="G69" s="16">
        <v>10</v>
      </c>
      <c r="H69" s="16"/>
      <c r="I69" s="16"/>
      <c r="J69" s="16"/>
    </row>
    <row r="70" spans="1:10" x14ac:dyDescent="0.25">
      <c r="A70" s="28">
        <v>1246</v>
      </c>
      <c r="B70" s="16" t="s">
        <v>331</v>
      </c>
      <c r="C70" s="115">
        <v>10097982.550000001</v>
      </c>
      <c r="D70" s="29">
        <v>0</v>
      </c>
      <c r="E70" s="29">
        <v>6878382.1299999999</v>
      </c>
      <c r="F70" s="105" t="s">
        <v>586</v>
      </c>
      <c r="G70" s="16">
        <v>25</v>
      </c>
      <c r="H70" s="16"/>
      <c r="I70" s="16"/>
      <c r="J70" s="16"/>
    </row>
    <row r="71" spans="1:10" x14ac:dyDescent="0.25">
      <c r="A71" s="28">
        <v>1247</v>
      </c>
      <c r="B71" s="16" t="s">
        <v>332</v>
      </c>
      <c r="C71" s="115">
        <v>73961.740000000005</v>
      </c>
      <c r="D71" s="29">
        <v>0</v>
      </c>
      <c r="E71" s="29">
        <v>0</v>
      </c>
      <c r="F71" s="114" t="s">
        <v>585</v>
      </c>
      <c r="G71" s="16">
        <v>0</v>
      </c>
      <c r="H71" s="16"/>
      <c r="I71" s="16"/>
      <c r="J71" s="16"/>
    </row>
    <row r="72" spans="1:10" x14ac:dyDescent="0.25">
      <c r="A72" s="28">
        <v>1248</v>
      </c>
      <c r="B72" s="16" t="s">
        <v>333</v>
      </c>
      <c r="C72" s="115">
        <v>18000</v>
      </c>
      <c r="D72" s="29">
        <v>0</v>
      </c>
      <c r="E72" s="29">
        <v>13800</v>
      </c>
      <c r="F72" s="105" t="s">
        <v>586</v>
      </c>
      <c r="G72" s="16">
        <v>10</v>
      </c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x14ac:dyDescent="0.25">
      <c r="A76" s="28">
        <v>1250</v>
      </c>
      <c r="B76" s="16" t="s">
        <v>339</v>
      </c>
      <c r="C76" s="116">
        <v>708356.03</v>
      </c>
      <c r="D76" s="29">
        <v>0</v>
      </c>
      <c r="E76" s="29">
        <v>309288.05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340</v>
      </c>
      <c r="C77" s="116">
        <v>688719.91</v>
      </c>
      <c r="D77" s="29">
        <v>0</v>
      </c>
      <c r="E77" s="29">
        <v>295909.09000000003</v>
      </c>
      <c r="F77" s="105" t="s">
        <v>586</v>
      </c>
      <c r="G77" s="16">
        <v>10</v>
      </c>
      <c r="H77" s="16"/>
      <c r="I77" s="16"/>
      <c r="J77" s="16"/>
    </row>
    <row r="78" spans="1:10" x14ac:dyDescent="0.25">
      <c r="A78" s="28">
        <v>1252</v>
      </c>
      <c r="B78" s="16" t="s">
        <v>341</v>
      </c>
      <c r="C78" s="116">
        <v>0</v>
      </c>
      <c r="D78" s="29">
        <v>0</v>
      </c>
      <c r="E78" s="29">
        <v>0</v>
      </c>
      <c r="F78" s="105" t="s">
        <v>586</v>
      </c>
      <c r="G78" s="16">
        <v>10</v>
      </c>
      <c r="H78" s="16"/>
      <c r="I78" s="16"/>
      <c r="J78" s="16"/>
    </row>
    <row r="79" spans="1:10" x14ac:dyDescent="0.25">
      <c r="A79" s="28">
        <v>1253</v>
      </c>
      <c r="B79" s="16" t="s">
        <v>342</v>
      </c>
      <c r="C79" s="116">
        <v>0</v>
      </c>
      <c r="D79" s="29">
        <v>0</v>
      </c>
      <c r="E79" s="29">
        <v>0</v>
      </c>
      <c r="F79" s="105" t="s">
        <v>586</v>
      </c>
      <c r="G79" s="16">
        <v>10</v>
      </c>
      <c r="H79" s="16"/>
      <c r="I79" s="16"/>
      <c r="J79" s="16"/>
    </row>
    <row r="80" spans="1:10" x14ac:dyDescent="0.25">
      <c r="A80" s="28">
        <v>1254</v>
      </c>
      <c r="B80" s="16" t="s">
        <v>343</v>
      </c>
      <c r="C80" s="116">
        <v>19636.12</v>
      </c>
      <c r="D80" s="29">
        <v>0</v>
      </c>
      <c r="E80" s="29">
        <v>13378.96</v>
      </c>
      <c r="F80" s="105" t="s">
        <v>586</v>
      </c>
      <c r="G80" s="16">
        <v>10</v>
      </c>
      <c r="H80" s="16"/>
      <c r="I80" s="16"/>
      <c r="J80" s="16"/>
    </row>
    <row r="81" spans="1:7" x14ac:dyDescent="0.25">
      <c r="A81" s="28">
        <v>1259</v>
      </c>
      <c r="B81" s="16" t="s">
        <v>344</v>
      </c>
      <c r="C81" s="116">
        <v>0</v>
      </c>
      <c r="D81" s="29">
        <v>0</v>
      </c>
      <c r="E81" s="29">
        <v>0</v>
      </c>
      <c r="F81" s="105" t="s">
        <v>586</v>
      </c>
      <c r="G81" s="16">
        <v>10</v>
      </c>
    </row>
    <row r="82" spans="1:7" x14ac:dyDescent="0.25">
      <c r="A82" s="28">
        <v>1270</v>
      </c>
      <c r="B82" s="16" t="s">
        <v>345</v>
      </c>
      <c r="C82" s="116">
        <v>273087.21999999997</v>
      </c>
      <c r="D82" s="92"/>
      <c r="E82" s="92"/>
      <c r="F82" s="16"/>
      <c r="G82" s="16"/>
    </row>
    <row r="83" spans="1:7" x14ac:dyDescent="0.25">
      <c r="A83" s="28">
        <v>1271</v>
      </c>
      <c r="B83" s="16" t="s">
        <v>346</v>
      </c>
      <c r="C83" s="116">
        <v>273087.21999999997</v>
      </c>
      <c r="D83" s="92"/>
      <c r="E83" s="92"/>
      <c r="F83" s="16"/>
      <c r="G83" s="16"/>
    </row>
    <row r="84" spans="1:7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x14ac:dyDescent="0.25">
      <c r="A110" s="28">
        <v>2110</v>
      </c>
      <c r="B110" s="16" t="s">
        <v>369</v>
      </c>
      <c r="C110" s="117">
        <v>57548223.789999992</v>
      </c>
      <c r="D110" s="117">
        <v>57548223.789999992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370</v>
      </c>
      <c r="C111" s="117">
        <v>1290929</v>
      </c>
      <c r="D111" s="117">
        <v>1290929</v>
      </c>
      <c r="E111" s="29">
        <v>0</v>
      </c>
      <c r="F111" s="29">
        <v>0</v>
      </c>
      <c r="G111" s="29">
        <v>0</v>
      </c>
      <c r="H111" s="16"/>
    </row>
    <row r="112" spans="1:8" x14ac:dyDescent="0.25">
      <c r="A112" s="28">
        <v>2112</v>
      </c>
      <c r="B112" s="16" t="s">
        <v>371</v>
      </c>
      <c r="C112" s="117">
        <v>17956558.77</v>
      </c>
      <c r="D112" s="117">
        <v>17956558.77</v>
      </c>
      <c r="E112" s="29">
        <v>0</v>
      </c>
      <c r="F112" s="29">
        <v>0</v>
      </c>
      <c r="G112" s="29">
        <v>0</v>
      </c>
      <c r="H112" s="16"/>
    </row>
    <row r="113" spans="1:8" x14ac:dyDescent="0.25">
      <c r="A113" s="28">
        <v>2113</v>
      </c>
      <c r="B113" s="16" t="s">
        <v>372</v>
      </c>
      <c r="C113" s="117">
        <v>6050756.4500000002</v>
      </c>
      <c r="D113" s="117">
        <v>6050756.4500000002</v>
      </c>
      <c r="E113" s="29">
        <v>0</v>
      </c>
      <c r="F113" s="29">
        <v>0</v>
      </c>
      <c r="G113" s="29">
        <v>0</v>
      </c>
      <c r="H113" s="16"/>
    </row>
    <row r="114" spans="1:8" x14ac:dyDescent="0.25">
      <c r="A114" s="28">
        <v>2114</v>
      </c>
      <c r="B114" s="16" t="s">
        <v>373</v>
      </c>
      <c r="C114" s="117">
        <v>0</v>
      </c>
      <c r="D114" s="117">
        <v>0</v>
      </c>
      <c r="E114" s="29">
        <v>0</v>
      </c>
      <c r="F114" s="29">
        <v>0</v>
      </c>
      <c r="G114" s="29">
        <v>0</v>
      </c>
      <c r="H114" s="16"/>
    </row>
    <row r="115" spans="1:8" x14ac:dyDescent="0.25">
      <c r="A115" s="28">
        <v>2115</v>
      </c>
      <c r="B115" s="16" t="s">
        <v>374</v>
      </c>
      <c r="C115" s="117">
        <v>-234570.31</v>
      </c>
      <c r="D115" s="117">
        <v>-234570.31</v>
      </c>
      <c r="E115" s="29">
        <v>0</v>
      </c>
      <c r="F115" s="29">
        <v>0</v>
      </c>
      <c r="G115" s="29">
        <v>0</v>
      </c>
      <c r="H115" s="16"/>
    </row>
    <row r="116" spans="1:8" x14ac:dyDescent="0.25">
      <c r="A116" s="28">
        <v>2116</v>
      </c>
      <c r="B116" s="16" t="s">
        <v>375</v>
      </c>
      <c r="C116" s="117">
        <v>0</v>
      </c>
      <c r="D116" s="117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376</v>
      </c>
      <c r="C117" s="117">
        <v>15095638.140000001</v>
      </c>
      <c r="D117" s="117">
        <v>15095638.140000001</v>
      </c>
      <c r="E117" s="29">
        <v>0</v>
      </c>
      <c r="F117" s="29">
        <v>0</v>
      </c>
      <c r="G117" s="29">
        <v>0</v>
      </c>
      <c r="H117" s="16"/>
    </row>
    <row r="118" spans="1:8" x14ac:dyDescent="0.25">
      <c r="A118" s="28">
        <v>2118</v>
      </c>
      <c r="B118" s="16" t="s">
        <v>377</v>
      </c>
      <c r="C118" s="117">
        <v>0</v>
      </c>
      <c r="D118" s="117">
        <v>0</v>
      </c>
      <c r="E118" s="29">
        <v>0</v>
      </c>
      <c r="F118" s="29">
        <v>0</v>
      </c>
      <c r="G118" s="29">
        <v>0</v>
      </c>
      <c r="H118" s="16"/>
    </row>
    <row r="119" spans="1:8" x14ac:dyDescent="0.25">
      <c r="A119" s="28">
        <v>2119</v>
      </c>
      <c r="B119" s="16" t="s">
        <v>378</v>
      </c>
      <c r="C119" s="117">
        <v>17388911.739999998</v>
      </c>
      <c r="D119" s="117">
        <v>17388911.739999998</v>
      </c>
      <c r="E119" s="29">
        <v>0</v>
      </c>
      <c r="F119" s="29">
        <v>0</v>
      </c>
      <c r="G119" s="29">
        <v>0</v>
      </c>
      <c r="H119" s="16"/>
    </row>
    <row r="120" spans="1:8" x14ac:dyDescent="0.25">
      <c r="A120" s="28">
        <v>2120</v>
      </c>
      <c r="B120" s="16" t="s">
        <v>379</v>
      </c>
      <c r="C120" s="117">
        <v>0</v>
      </c>
      <c r="D120" s="117">
        <v>0</v>
      </c>
      <c r="E120" s="29">
        <v>0</v>
      </c>
      <c r="F120" s="29">
        <v>0</v>
      </c>
      <c r="G120" s="29">
        <v>0</v>
      </c>
      <c r="H120" s="16"/>
    </row>
    <row r="121" spans="1:8" x14ac:dyDescent="0.25">
      <c r="A121" s="28">
        <v>2121</v>
      </c>
      <c r="B121" s="16" t="s">
        <v>380</v>
      </c>
      <c r="C121" s="117">
        <v>0</v>
      </c>
      <c r="D121" s="117">
        <v>0</v>
      </c>
      <c r="E121" s="29">
        <v>0</v>
      </c>
      <c r="F121" s="29">
        <v>0</v>
      </c>
      <c r="G121" s="29">
        <v>0</v>
      </c>
      <c r="H121" s="16"/>
    </row>
    <row r="122" spans="1:8" x14ac:dyDescent="0.25">
      <c r="A122" s="28">
        <v>2122</v>
      </c>
      <c r="B122" s="16" t="s">
        <v>381</v>
      </c>
      <c r="C122" s="117">
        <v>0</v>
      </c>
      <c r="D122" s="117">
        <v>0</v>
      </c>
      <c r="E122" s="29">
        <v>0</v>
      </c>
      <c r="F122" s="29">
        <v>0</v>
      </c>
      <c r="G122" s="29">
        <v>0</v>
      </c>
      <c r="H122" s="16"/>
    </row>
    <row r="123" spans="1:8" x14ac:dyDescent="0.25">
      <c r="A123" s="28">
        <v>2129</v>
      </c>
      <c r="B123" s="16" t="s">
        <v>382</v>
      </c>
      <c r="C123" s="117">
        <v>0</v>
      </c>
      <c r="D123" s="117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x14ac:dyDescent="0.25">
      <c r="A142" s="86" t="s">
        <v>399</v>
      </c>
      <c r="B142" s="86"/>
      <c r="C142" s="86"/>
      <c r="D142" s="86"/>
      <c r="E142" s="86"/>
    </row>
    <row r="143" spans="1:5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x14ac:dyDescent="0.25">
      <c r="A144" s="28">
        <v>2150</v>
      </c>
      <c r="B144" s="16" t="s">
        <v>400</v>
      </c>
      <c r="C144" s="118">
        <v>5500000</v>
      </c>
      <c r="D144" s="16"/>
      <c r="E144" s="16"/>
    </row>
    <row r="145" spans="1:5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x14ac:dyDescent="0.25">
      <c r="A147" s="28">
        <v>2159</v>
      </c>
      <c r="B147" s="16" t="s">
        <v>403</v>
      </c>
      <c r="C147" s="118">
        <v>5500000</v>
      </c>
      <c r="D147" s="16"/>
      <c r="E147" s="16"/>
    </row>
    <row r="148" spans="1:5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x14ac:dyDescent="0.25">
      <c r="A153" s="86" t="s">
        <v>408</v>
      </c>
      <c r="B153" s="86"/>
      <c r="C153" s="86"/>
      <c r="D153" s="86"/>
      <c r="E153" s="86"/>
    </row>
    <row r="154" spans="1:5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x14ac:dyDescent="0.25">
      <c r="A165" s="86" t="s">
        <v>418</v>
      </c>
      <c r="B165" s="86"/>
      <c r="C165" s="86"/>
      <c r="D165" s="86"/>
      <c r="E165" s="86"/>
    </row>
    <row r="166" spans="1:5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53" fitToHeight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F39" sqref="F39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2" t="str">
        <f>ESF!A1</f>
        <v>Municipio de Romita, Gto.</v>
      </c>
      <c r="B1" s="127"/>
      <c r="C1" s="127"/>
      <c r="D1" s="91" t="s">
        <v>0</v>
      </c>
      <c r="E1" s="83">
        <f>'Notas a los Edos Financieros'!D1</f>
        <v>2024</v>
      </c>
    </row>
    <row r="2" spans="1:5" ht="11.25" customHeight="1" x14ac:dyDescent="0.25">
      <c r="A2" s="132" t="s">
        <v>423</v>
      </c>
      <c r="B2" s="127"/>
      <c r="C2" s="127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32" t="str">
        <f>ESF!A3</f>
        <v>Del 1 de Enero al 30 de Junio del 2024</v>
      </c>
      <c r="B3" s="127"/>
      <c r="C3" s="127"/>
      <c r="D3" s="91" t="s">
        <v>4</v>
      </c>
      <c r="E3" s="83">
        <f>'Notas a los Edos Financieros'!D3</f>
        <v>2</v>
      </c>
    </row>
    <row r="4" spans="1:5" ht="11.25" customHeight="1" x14ac:dyDescent="0.25">
      <c r="A4" s="132" t="s">
        <v>5</v>
      </c>
      <c r="B4" s="127"/>
      <c r="C4" s="127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86" t="s">
        <v>424</v>
      </c>
      <c r="B7" s="86"/>
      <c r="C7" s="86"/>
      <c r="D7" s="86"/>
      <c r="E7" s="86"/>
    </row>
    <row r="8" spans="1:5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x14ac:dyDescent="0.25">
      <c r="A9" s="28">
        <v>3110</v>
      </c>
      <c r="B9" s="16" t="s">
        <v>124</v>
      </c>
      <c r="C9" s="119">
        <v>72193200.489999995</v>
      </c>
      <c r="D9" s="106" t="s">
        <v>587</v>
      </c>
      <c r="E9" s="106" t="s">
        <v>588</v>
      </c>
    </row>
    <row r="10" spans="1:5" x14ac:dyDescent="0.25">
      <c r="A10" s="28">
        <v>3120</v>
      </c>
      <c r="B10" s="16" t="s">
        <v>425</v>
      </c>
      <c r="C10" s="119">
        <v>7337028.7300000004</v>
      </c>
      <c r="D10" s="106" t="s">
        <v>589</v>
      </c>
      <c r="E10" s="106" t="s">
        <v>590</v>
      </c>
    </row>
    <row r="11" spans="1:5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x14ac:dyDescent="0.25">
      <c r="A13" s="86" t="s">
        <v>427</v>
      </c>
      <c r="B13" s="86"/>
      <c r="C13" s="86"/>
      <c r="D13" s="86"/>
      <c r="E13" s="86"/>
    </row>
    <row r="14" spans="1:5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x14ac:dyDescent="0.25">
      <c r="A15" s="28">
        <v>3210</v>
      </c>
      <c r="B15" s="16" t="s">
        <v>429</v>
      </c>
      <c r="C15" s="120">
        <v>18865001.829999998</v>
      </c>
      <c r="D15" s="16"/>
      <c r="E15" s="16"/>
    </row>
    <row r="16" spans="1:5" x14ac:dyDescent="0.25">
      <c r="A16" s="28">
        <v>3220</v>
      </c>
      <c r="B16" s="16" t="s">
        <v>430</v>
      </c>
      <c r="C16" s="120">
        <v>639411970.53999996</v>
      </c>
      <c r="D16" s="16"/>
      <c r="E16" s="16"/>
    </row>
    <row r="17" spans="1:4" x14ac:dyDescent="0.25">
      <c r="A17" s="28">
        <v>3230</v>
      </c>
      <c r="B17" s="16" t="s">
        <v>431</v>
      </c>
      <c r="C17" s="29">
        <v>0</v>
      </c>
      <c r="D17" s="16"/>
    </row>
    <row r="18" spans="1:4" x14ac:dyDescent="0.25">
      <c r="A18" s="28">
        <v>3231</v>
      </c>
      <c r="B18" s="16" t="s">
        <v>432</v>
      </c>
      <c r="C18" s="29">
        <v>0</v>
      </c>
      <c r="D18" s="16"/>
    </row>
    <row r="19" spans="1:4" x14ac:dyDescent="0.25">
      <c r="A19" s="28">
        <v>3232</v>
      </c>
      <c r="B19" s="16" t="s">
        <v>433</v>
      </c>
      <c r="C19" s="29">
        <v>0</v>
      </c>
      <c r="D19" s="16"/>
    </row>
    <row r="20" spans="1:4" x14ac:dyDescent="0.25">
      <c r="A20" s="28">
        <v>3233</v>
      </c>
      <c r="B20" s="16" t="s">
        <v>434</v>
      </c>
      <c r="C20" s="29">
        <v>0</v>
      </c>
      <c r="D20" s="16"/>
    </row>
    <row r="21" spans="1:4" x14ac:dyDescent="0.25">
      <c r="A21" s="28">
        <v>3239</v>
      </c>
      <c r="B21" s="16" t="s">
        <v>435</v>
      </c>
      <c r="C21" s="29">
        <v>0</v>
      </c>
      <c r="D21" s="16"/>
    </row>
    <row r="22" spans="1:4" x14ac:dyDescent="0.25">
      <c r="A22" s="28">
        <v>3240</v>
      </c>
      <c r="B22" s="16" t="s">
        <v>436</v>
      </c>
      <c r="C22" s="29">
        <v>0</v>
      </c>
      <c r="D22" s="16"/>
    </row>
    <row r="23" spans="1:4" x14ac:dyDescent="0.25">
      <c r="A23" s="28">
        <v>3241</v>
      </c>
      <c r="B23" s="16" t="s">
        <v>437</v>
      </c>
      <c r="C23" s="29">
        <v>0</v>
      </c>
      <c r="D23" s="16"/>
    </row>
    <row r="24" spans="1:4" x14ac:dyDescent="0.25">
      <c r="A24" s="28">
        <v>3242</v>
      </c>
      <c r="B24" s="16" t="s">
        <v>438</v>
      </c>
      <c r="C24" s="29">
        <v>0</v>
      </c>
      <c r="D24" s="16"/>
    </row>
    <row r="25" spans="1:4" x14ac:dyDescent="0.25">
      <c r="A25" s="28">
        <v>3243</v>
      </c>
      <c r="B25" s="16" t="s">
        <v>439</v>
      </c>
      <c r="C25" s="29">
        <v>0</v>
      </c>
      <c r="D25" s="16"/>
    </row>
    <row r="26" spans="1:4" x14ac:dyDescent="0.25">
      <c r="A26" s="28">
        <v>3250</v>
      </c>
      <c r="B26" s="16" t="s">
        <v>440</v>
      </c>
      <c r="C26" s="29">
        <v>0</v>
      </c>
      <c r="D26" s="16"/>
    </row>
    <row r="27" spans="1:4" x14ac:dyDescent="0.25">
      <c r="A27" s="28">
        <v>3251</v>
      </c>
      <c r="B27" s="16" t="s">
        <v>441</v>
      </c>
      <c r="C27" s="29">
        <v>0</v>
      </c>
      <c r="D27" s="16"/>
    </row>
    <row r="28" spans="1:4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11811023622047245" top="0.35433070866141736" bottom="0.35433070866141736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8"/>
  <sheetViews>
    <sheetView topLeftCell="A124" workbookViewId="0">
      <selection activeCell="E149" sqref="E148:E14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32" t="str">
        <f>ESF!A1</f>
        <v>Municipio de Romita, Gto.</v>
      </c>
      <c r="B1" s="127"/>
      <c r="C1" s="127"/>
      <c r="D1" s="91" t="s">
        <v>0</v>
      </c>
      <c r="E1" s="83">
        <f>'Notas a los Edos Financieros'!D1</f>
        <v>2024</v>
      </c>
    </row>
    <row r="2" spans="1:5" ht="11.25" customHeight="1" x14ac:dyDescent="0.25">
      <c r="A2" s="132" t="s">
        <v>443</v>
      </c>
      <c r="B2" s="127"/>
      <c r="C2" s="127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32" t="str">
        <f>ESF!A3</f>
        <v>Del 1 de Enero al 30 de Junio del 2024</v>
      </c>
      <c r="B3" s="127"/>
      <c r="C3" s="127"/>
      <c r="D3" s="91" t="s">
        <v>4</v>
      </c>
      <c r="E3" s="83">
        <f>'Notas a los Edos Financieros'!D3</f>
        <v>2</v>
      </c>
    </row>
    <row r="4" spans="1:5" ht="11.25" customHeight="1" x14ac:dyDescent="0.25">
      <c r="A4" s="132" t="s">
        <v>5</v>
      </c>
      <c r="B4" s="127"/>
      <c r="C4" s="127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86" t="s">
        <v>444</v>
      </c>
      <c r="B7" s="86"/>
      <c r="C7" s="86"/>
      <c r="D7" s="86"/>
      <c r="E7" s="16"/>
    </row>
    <row r="8" spans="1:5" x14ac:dyDescent="0.25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x14ac:dyDescent="0.25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x14ac:dyDescent="0.25">
      <c r="A10" s="28">
        <v>1112</v>
      </c>
      <c r="B10" s="16" t="s">
        <v>446</v>
      </c>
      <c r="C10" s="121">
        <v>14998783.560000001</v>
      </c>
      <c r="D10" s="121">
        <v>29164214.390000001</v>
      </c>
      <c r="E10" s="16"/>
    </row>
    <row r="11" spans="1:5" x14ac:dyDescent="0.25">
      <c r="A11" s="28">
        <v>1113</v>
      </c>
      <c r="B11" s="16" t="s">
        <v>447</v>
      </c>
      <c r="C11" s="121">
        <v>0</v>
      </c>
      <c r="D11" s="121">
        <v>0</v>
      </c>
      <c r="E11" s="16"/>
    </row>
    <row r="12" spans="1:5" x14ac:dyDescent="0.25">
      <c r="A12" s="28">
        <v>1114</v>
      </c>
      <c r="B12" s="16" t="s">
        <v>267</v>
      </c>
      <c r="C12" s="121">
        <v>3147914.59</v>
      </c>
      <c r="D12" s="121">
        <v>14938953.800000001</v>
      </c>
      <c r="E12" s="16"/>
    </row>
    <row r="13" spans="1:5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x14ac:dyDescent="0.25">
      <c r="A16" s="30">
        <v>1110</v>
      </c>
      <c r="B16" s="31" t="s">
        <v>450</v>
      </c>
      <c r="C16" s="32">
        <v>18146698.149999999</v>
      </c>
      <c r="D16" s="32">
        <v>44103168.189999998</v>
      </c>
      <c r="E16" s="16"/>
    </row>
    <row r="19" spans="1:4" x14ac:dyDescent="0.25">
      <c r="A19" s="86" t="s">
        <v>451</v>
      </c>
      <c r="B19" s="86"/>
      <c r="C19" s="86"/>
      <c r="D19" s="86"/>
    </row>
    <row r="20" spans="1:4" x14ac:dyDescent="0.25">
      <c r="A20" s="88" t="s">
        <v>70</v>
      </c>
      <c r="B20" s="88" t="s">
        <v>71</v>
      </c>
      <c r="C20" s="89">
        <v>2024</v>
      </c>
      <c r="D20" s="89">
        <v>2023</v>
      </c>
    </row>
    <row r="21" spans="1:4" x14ac:dyDescent="0.25">
      <c r="A21" s="30">
        <v>1230</v>
      </c>
      <c r="B21" s="33" t="s">
        <v>317</v>
      </c>
      <c r="C21" s="32">
        <v>86307380.799999997</v>
      </c>
      <c r="D21" s="32">
        <v>37472742.710000001</v>
      </c>
    </row>
    <row r="22" spans="1:4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x14ac:dyDescent="0.25">
      <c r="A26" s="28">
        <v>1235</v>
      </c>
      <c r="B26" s="16" t="s">
        <v>322</v>
      </c>
      <c r="C26" s="29">
        <v>86307380.799999997</v>
      </c>
      <c r="D26" s="29">
        <v>37472742.710000001</v>
      </c>
    </row>
    <row r="27" spans="1:4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x14ac:dyDescent="0.25">
      <c r="A29" s="30">
        <v>1240</v>
      </c>
      <c r="B29" s="33" t="s">
        <v>325</v>
      </c>
      <c r="C29" s="32">
        <v>987400</v>
      </c>
      <c r="D29" s="32">
        <v>7026787.2400000002</v>
      </c>
    </row>
    <row r="30" spans="1:4" x14ac:dyDescent="0.25">
      <c r="A30" s="28">
        <v>1241</v>
      </c>
      <c r="B30" s="16" t="s">
        <v>326</v>
      </c>
      <c r="C30" s="29">
        <v>0</v>
      </c>
      <c r="D30" s="29">
        <v>125808.1</v>
      </c>
    </row>
    <row r="31" spans="1:4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x14ac:dyDescent="0.25">
      <c r="A33" s="28">
        <v>1244</v>
      </c>
      <c r="B33" s="16" t="s">
        <v>329</v>
      </c>
      <c r="C33" s="29">
        <v>709000</v>
      </c>
      <c r="D33" s="29">
        <v>4810590.0199999996</v>
      </c>
    </row>
    <row r="34" spans="1:4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x14ac:dyDescent="0.25">
      <c r="A35" s="28">
        <v>1246</v>
      </c>
      <c r="B35" s="16" t="s">
        <v>331</v>
      </c>
      <c r="C35" s="29">
        <v>278400</v>
      </c>
      <c r="D35" s="29">
        <v>2090389.12</v>
      </c>
    </row>
    <row r="36" spans="1:4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x14ac:dyDescent="0.25">
      <c r="A44" s="28"/>
      <c r="B44" s="31" t="s">
        <v>452</v>
      </c>
      <c r="C44" s="32">
        <f t="shared" ref="C44:D44" si="0">C21+C29+C38</f>
        <v>87294780.799999997</v>
      </c>
      <c r="D44" s="32">
        <f t="shared" si="0"/>
        <v>44499529.950000003</v>
      </c>
    </row>
    <row r="45" spans="1:4" ht="9.75" customHeight="1" x14ac:dyDescent="0.25">
      <c r="A45" s="16"/>
      <c r="B45" s="16"/>
      <c r="C45" s="16"/>
      <c r="D45" s="16"/>
    </row>
    <row r="46" spans="1:4" x14ac:dyDescent="0.25">
      <c r="A46" s="86" t="s">
        <v>453</v>
      </c>
      <c r="B46" s="86"/>
      <c r="C46" s="86"/>
      <c r="D46" s="86"/>
    </row>
    <row r="47" spans="1:4" x14ac:dyDescent="0.25">
      <c r="A47" s="88" t="s">
        <v>70</v>
      </c>
      <c r="B47" s="88" t="s">
        <v>71</v>
      </c>
      <c r="C47" s="89">
        <v>2024</v>
      </c>
      <c r="D47" s="89">
        <v>2023</v>
      </c>
    </row>
    <row r="48" spans="1:4" x14ac:dyDescent="0.25">
      <c r="A48" s="30">
        <v>3210</v>
      </c>
      <c r="B48" s="33" t="s">
        <v>454</v>
      </c>
      <c r="C48" s="32">
        <v>18865001.829999998</v>
      </c>
      <c r="D48" s="32">
        <v>117583111.28</v>
      </c>
    </row>
    <row r="49" spans="1:4" x14ac:dyDescent="0.25">
      <c r="A49" s="28"/>
      <c r="B49" s="31" t="s">
        <v>455</v>
      </c>
      <c r="C49" s="32">
        <v>124050</v>
      </c>
      <c r="D49" s="32">
        <v>2337605.9700000002</v>
      </c>
    </row>
    <row r="50" spans="1:4" x14ac:dyDescent="0.25">
      <c r="A50" s="30">
        <v>5400</v>
      </c>
      <c r="B50" s="33" t="s">
        <v>219</v>
      </c>
      <c r="C50" s="32">
        <v>171050</v>
      </c>
      <c r="D50" s="32">
        <v>312097.5</v>
      </c>
    </row>
    <row r="51" spans="1:4" x14ac:dyDescent="0.25">
      <c r="A51" s="28">
        <v>5410</v>
      </c>
      <c r="B51" s="16" t="s">
        <v>456</v>
      </c>
      <c r="C51" s="29">
        <v>171050</v>
      </c>
      <c r="D51" s="29">
        <v>312097.5</v>
      </c>
    </row>
    <row r="52" spans="1:4" x14ac:dyDescent="0.25">
      <c r="A52" s="28">
        <v>5411</v>
      </c>
      <c r="B52" s="16" t="s">
        <v>221</v>
      </c>
      <c r="C52" s="29">
        <v>171050</v>
      </c>
      <c r="D52" s="29">
        <v>312097.5</v>
      </c>
    </row>
    <row r="53" spans="1:4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x14ac:dyDescent="0.25">
      <c r="A62" s="30">
        <v>5500</v>
      </c>
      <c r="B62" s="33" t="s">
        <v>233</v>
      </c>
      <c r="C62" s="32">
        <v>0</v>
      </c>
      <c r="D62" s="32">
        <v>2017395.01</v>
      </c>
    </row>
    <row r="63" spans="1:4" x14ac:dyDescent="0.25">
      <c r="A63" s="30">
        <v>5510</v>
      </c>
      <c r="B63" s="33" t="s">
        <v>234</v>
      </c>
      <c r="C63" s="32">
        <v>0</v>
      </c>
      <c r="D63" s="32">
        <v>2017395.01</v>
      </c>
    </row>
    <row r="64" spans="1:4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x14ac:dyDescent="0.25">
      <c r="A68" s="28">
        <v>5515</v>
      </c>
      <c r="B68" s="16" t="s">
        <v>239</v>
      </c>
      <c r="C68" s="29">
        <v>0</v>
      </c>
      <c r="D68" s="29">
        <v>1944699.4</v>
      </c>
    </row>
    <row r="69" spans="1:4" x14ac:dyDescent="0.25">
      <c r="A69" s="28">
        <v>5516</v>
      </c>
      <c r="B69" s="16" t="s">
        <v>240</v>
      </c>
      <c r="C69" s="29">
        <v>0</v>
      </c>
      <c r="D69" s="29">
        <v>3600</v>
      </c>
    </row>
    <row r="70" spans="1:4" x14ac:dyDescent="0.25">
      <c r="A70" s="28">
        <v>5517</v>
      </c>
      <c r="B70" s="16" t="s">
        <v>241</v>
      </c>
      <c r="C70" s="29">
        <v>0</v>
      </c>
      <c r="D70" s="29">
        <v>69095.61</v>
      </c>
    </row>
    <row r="71" spans="1:4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x14ac:dyDescent="0.25">
      <c r="A93" s="30">
        <v>2110</v>
      </c>
      <c r="B93" s="34" t="s">
        <v>462</v>
      </c>
      <c r="C93" s="32">
        <v>-47000</v>
      </c>
      <c r="D93" s="32">
        <v>8113.46</v>
      </c>
    </row>
    <row r="94" spans="1:4" x14ac:dyDescent="0.25">
      <c r="A94" s="28">
        <v>2111</v>
      </c>
      <c r="B94" s="16" t="s">
        <v>463</v>
      </c>
      <c r="C94" s="29">
        <v>0</v>
      </c>
      <c r="D94" s="29">
        <v>8113.46</v>
      </c>
    </row>
    <row r="95" spans="1:4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x14ac:dyDescent="0.25">
      <c r="A96" s="28">
        <v>2112</v>
      </c>
      <c r="B96" s="16" t="s">
        <v>465</v>
      </c>
      <c r="C96" s="29">
        <v>-47000</v>
      </c>
      <c r="D96" s="29">
        <v>0</v>
      </c>
    </row>
    <row r="97" spans="1:4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x14ac:dyDescent="0.25">
      <c r="A101" s="28"/>
      <c r="B101" s="31" t="s">
        <v>468</v>
      </c>
      <c r="C101" s="32">
        <v>468524.07</v>
      </c>
      <c r="D101" s="32">
        <v>41614341.810000002</v>
      </c>
    </row>
    <row r="102" spans="1:4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x14ac:dyDescent="0.25">
      <c r="A124" s="30">
        <v>1120</v>
      </c>
      <c r="B124" s="34" t="s">
        <v>469</v>
      </c>
      <c r="C124" s="32">
        <v>468524.07</v>
      </c>
      <c r="D124" s="32">
        <v>41614341.810000002</v>
      </c>
    </row>
    <row r="125" spans="1:4" x14ac:dyDescent="0.25">
      <c r="A125" s="28">
        <v>1124</v>
      </c>
      <c r="B125" s="1" t="s">
        <v>470</v>
      </c>
      <c r="C125" s="29">
        <v>411721.53</v>
      </c>
      <c r="D125" s="29">
        <v>-0.01</v>
      </c>
    </row>
    <row r="126" spans="1:4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x14ac:dyDescent="0.25">
      <c r="A128" s="28">
        <v>1124</v>
      </c>
      <c r="B128" s="1" t="s">
        <v>473</v>
      </c>
      <c r="C128" s="123">
        <v>27649.57</v>
      </c>
      <c r="D128" s="29">
        <v>0</v>
      </c>
    </row>
    <row r="129" spans="1:4" x14ac:dyDescent="0.25">
      <c r="A129" s="28">
        <v>1124</v>
      </c>
      <c r="B129" s="1" t="s">
        <v>474</v>
      </c>
      <c r="C129" s="122">
        <v>29128.18</v>
      </c>
      <c r="D129" s="29">
        <v>0</v>
      </c>
    </row>
    <row r="130" spans="1:4" x14ac:dyDescent="0.25">
      <c r="A130" s="28">
        <v>1124</v>
      </c>
      <c r="B130" s="1" t="s">
        <v>475</v>
      </c>
      <c r="C130" s="122">
        <v>24.79</v>
      </c>
      <c r="D130" s="29">
        <v>0</v>
      </c>
    </row>
    <row r="131" spans="1:4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x14ac:dyDescent="0.25">
      <c r="A133" s="28">
        <v>1122</v>
      </c>
      <c r="B133" s="1" t="s">
        <v>478</v>
      </c>
      <c r="C133" s="29">
        <v>0</v>
      </c>
      <c r="D133" s="29">
        <v>41614341.810000002</v>
      </c>
    </row>
    <row r="134" spans="1:4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x14ac:dyDescent="0.25">
      <c r="A136" s="28"/>
      <c r="B136" s="36" t="s">
        <v>479</v>
      </c>
      <c r="C136" s="32">
        <f t="shared" ref="C136:D136" si="1">C48+C49-C101</f>
        <v>18520527.759999998</v>
      </c>
      <c r="D136" s="32">
        <f t="shared" si="1"/>
        <v>78306375.439999998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31496062992125984" top="0.74803149606299213" bottom="0.74803149606299213" header="0" footer="0"/>
  <pageSetup paperSize="9" scale="79" fitToHeight="4" orientation="portrait" r:id="rId1"/>
  <rowBreaks count="1" manualBreakCount="1">
    <brk id="8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13" workbookViewId="0">
      <selection activeCell="C28" sqref="C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>Municipio de Romita, Gto.</v>
      </c>
      <c r="B1" s="125"/>
      <c r="C1" s="135"/>
    </row>
    <row r="2" spans="1:3" ht="11.25" customHeight="1" x14ac:dyDescent="0.25">
      <c r="A2" s="126" t="s">
        <v>480</v>
      </c>
      <c r="B2" s="127"/>
      <c r="C2" s="136"/>
    </row>
    <row r="3" spans="1:3" ht="11.25" customHeight="1" x14ac:dyDescent="0.25">
      <c r="A3" s="126" t="str">
        <f>ESF!A3</f>
        <v>Del 1 de Enero al 30 de Junio del 2024</v>
      </c>
      <c r="B3" s="127"/>
      <c r="C3" s="136"/>
    </row>
    <row r="4" spans="1:3" ht="9.75" customHeight="1" x14ac:dyDescent="0.25">
      <c r="A4" s="130" t="s">
        <v>481</v>
      </c>
      <c r="B4" s="131"/>
      <c r="C4" s="137"/>
    </row>
    <row r="5" spans="1:3" ht="9.75" customHeight="1" x14ac:dyDescent="0.25">
      <c r="A5" s="138" t="s">
        <v>482</v>
      </c>
      <c r="B5" s="139"/>
      <c r="C5" s="37">
        <v>2024</v>
      </c>
    </row>
    <row r="6" spans="1:3" x14ac:dyDescent="0.25">
      <c r="A6" s="38" t="s">
        <v>483</v>
      </c>
      <c r="B6" s="38"/>
      <c r="C6" s="39">
        <v>140455910.97999999</v>
      </c>
    </row>
    <row r="7" spans="1:3" x14ac:dyDescent="0.25">
      <c r="A7" s="1"/>
      <c r="B7" s="40"/>
      <c r="C7" s="41"/>
    </row>
    <row r="8" spans="1:3" x14ac:dyDescent="0.25">
      <c r="A8" s="94" t="s">
        <v>484</v>
      </c>
      <c r="B8" s="94"/>
      <c r="C8" s="42">
        <f>SUM(C9:C14)</f>
        <v>0</v>
      </c>
    </row>
    <row r="9" spans="1:3" x14ac:dyDescent="0.25">
      <c r="A9" s="95" t="s">
        <v>485</v>
      </c>
      <c r="B9" s="43" t="s">
        <v>134</v>
      </c>
      <c r="C9" s="44">
        <v>0</v>
      </c>
    </row>
    <row r="10" spans="1:3" x14ac:dyDescent="0.25">
      <c r="A10" s="96" t="s">
        <v>486</v>
      </c>
      <c r="B10" s="45" t="s">
        <v>487</v>
      </c>
      <c r="C10" s="44">
        <v>0</v>
      </c>
    </row>
    <row r="11" spans="1:3" x14ac:dyDescent="0.25">
      <c r="A11" s="96" t="s">
        <v>488</v>
      </c>
      <c r="B11" s="45" t="s">
        <v>143</v>
      </c>
      <c r="C11" s="44">
        <v>0</v>
      </c>
    </row>
    <row r="12" spans="1:3" x14ac:dyDescent="0.25">
      <c r="A12" s="96" t="s">
        <v>489</v>
      </c>
      <c r="B12" s="45" t="s">
        <v>144</v>
      </c>
      <c r="C12" s="44">
        <v>0</v>
      </c>
    </row>
    <row r="13" spans="1:3" x14ac:dyDescent="0.25">
      <c r="A13" s="96" t="s">
        <v>490</v>
      </c>
      <c r="B13" s="45" t="s">
        <v>145</v>
      </c>
      <c r="C13" s="44">
        <v>0</v>
      </c>
    </row>
    <row r="14" spans="1:3" x14ac:dyDescent="0.25">
      <c r="A14" s="97" t="s">
        <v>491</v>
      </c>
      <c r="B14" s="46" t="s">
        <v>492</v>
      </c>
      <c r="C14" s="44">
        <v>0</v>
      </c>
    </row>
    <row r="15" spans="1:3" x14ac:dyDescent="0.25">
      <c r="A15" s="1"/>
      <c r="B15" s="47"/>
      <c r="C15" s="48"/>
    </row>
    <row r="16" spans="1:3" x14ac:dyDescent="0.25">
      <c r="A16" s="94" t="s">
        <v>493</v>
      </c>
      <c r="B16" s="40"/>
      <c r="C16" s="42">
        <f>SUM(C17:C19)</f>
        <v>0</v>
      </c>
    </row>
    <row r="17" spans="1:3" x14ac:dyDescent="0.25">
      <c r="A17" s="98">
        <v>3.1</v>
      </c>
      <c r="B17" s="45" t="s">
        <v>494</v>
      </c>
      <c r="C17" s="44">
        <v>0</v>
      </c>
    </row>
    <row r="18" spans="1:3" x14ac:dyDescent="0.25">
      <c r="A18" s="99">
        <v>3.2</v>
      </c>
      <c r="B18" s="45" t="s">
        <v>495</v>
      </c>
      <c r="C18" s="44">
        <v>0</v>
      </c>
    </row>
    <row r="19" spans="1:3" x14ac:dyDescent="0.25">
      <c r="A19" s="99">
        <v>3.3</v>
      </c>
      <c r="B19" s="46" t="s">
        <v>496</v>
      </c>
      <c r="C19" s="49">
        <v>0</v>
      </c>
    </row>
    <row r="20" spans="1:3" x14ac:dyDescent="0.25">
      <c r="A20" s="1"/>
      <c r="B20" s="46"/>
      <c r="C20" s="50"/>
    </row>
    <row r="21" spans="1:3" x14ac:dyDescent="0.25">
      <c r="A21" s="51" t="s">
        <v>497</v>
      </c>
      <c r="B21" s="51"/>
      <c r="C21" s="39">
        <f>C6+C8-C16</f>
        <v>140455910.97999999</v>
      </c>
    </row>
    <row r="22" spans="1:3" x14ac:dyDescent="0.25">
      <c r="A22" s="1"/>
      <c r="B22" s="1"/>
      <c r="C22" s="1"/>
    </row>
    <row r="23" spans="1:3" ht="24" customHeight="1" x14ac:dyDescent="0.25">
      <c r="A23" s="134" t="s">
        <v>66</v>
      </c>
      <c r="B23" s="134"/>
      <c r="C23" s="134"/>
    </row>
  </sheetData>
  <mergeCells count="6">
    <mergeCell ref="A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topLeftCell="A37" workbookViewId="0">
      <selection activeCell="F53" sqref="F5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40" t="str">
        <f>ESF!A1</f>
        <v>Municipio de Romita, Gto.</v>
      </c>
      <c r="B1" s="125"/>
      <c r="C1" s="135"/>
    </row>
    <row r="2" spans="1:3" ht="11.25" customHeight="1" x14ac:dyDescent="0.25">
      <c r="A2" s="141" t="s">
        <v>498</v>
      </c>
      <c r="B2" s="127"/>
      <c r="C2" s="136"/>
    </row>
    <row r="3" spans="1:3" ht="11.25" customHeight="1" x14ac:dyDescent="0.25">
      <c r="A3" s="141" t="str">
        <f>ESF!A3</f>
        <v>Del 1 de Enero al 30 de Junio del 2024</v>
      </c>
      <c r="B3" s="127"/>
      <c r="C3" s="136"/>
    </row>
    <row r="4" spans="1:3" ht="9.75" customHeight="1" x14ac:dyDescent="0.25">
      <c r="A4" s="130" t="s">
        <v>481</v>
      </c>
      <c r="B4" s="131"/>
      <c r="C4" s="137"/>
    </row>
    <row r="5" spans="1:3" ht="11.25" customHeight="1" x14ac:dyDescent="0.25">
      <c r="A5" s="138" t="s">
        <v>482</v>
      </c>
      <c r="B5" s="139"/>
      <c r="C5" s="37">
        <v>2024</v>
      </c>
    </row>
    <row r="6" spans="1:3" x14ac:dyDescent="0.25">
      <c r="A6" s="52" t="s">
        <v>499</v>
      </c>
      <c r="B6" s="38"/>
      <c r="C6" s="53">
        <v>213469023.28999999</v>
      </c>
    </row>
    <row r="7" spans="1:3" x14ac:dyDescent="0.25">
      <c r="A7" s="54"/>
      <c r="B7" s="40"/>
      <c r="C7" s="55"/>
    </row>
    <row r="8" spans="1:3" x14ac:dyDescent="0.25">
      <c r="A8" s="94" t="s">
        <v>500</v>
      </c>
      <c r="B8" s="56"/>
      <c r="C8" s="42">
        <f>SUM(C9:C29)</f>
        <v>91878114.140000001</v>
      </c>
    </row>
    <row r="9" spans="1:3" x14ac:dyDescent="0.25">
      <c r="A9" s="100">
        <v>2.1</v>
      </c>
      <c r="B9" s="57" t="s">
        <v>164</v>
      </c>
      <c r="C9" s="58">
        <v>0</v>
      </c>
    </row>
    <row r="10" spans="1:3" x14ac:dyDescent="0.25">
      <c r="A10" s="100">
        <v>2.2000000000000002</v>
      </c>
      <c r="B10" s="57" t="s">
        <v>161</v>
      </c>
      <c r="C10" s="58">
        <v>0</v>
      </c>
    </row>
    <row r="11" spans="1:3" x14ac:dyDescent="0.25">
      <c r="A11" s="101">
        <v>2.2999999999999998</v>
      </c>
      <c r="B11" s="59" t="s">
        <v>326</v>
      </c>
      <c r="C11" s="58">
        <v>0</v>
      </c>
    </row>
    <row r="12" spans="1:3" x14ac:dyDescent="0.25">
      <c r="A12" s="101">
        <v>2.4</v>
      </c>
      <c r="B12" s="59" t="s">
        <v>327</v>
      </c>
      <c r="C12" s="58">
        <v>0</v>
      </c>
    </row>
    <row r="13" spans="1:3" x14ac:dyDescent="0.25">
      <c r="A13" s="101">
        <v>2.5</v>
      </c>
      <c r="B13" s="59" t="s">
        <v>328</v>
      </c>
      <c r="C13" s="58">
        <v>0</v>
      </c>
    </row>
    <row r="14" spans="1:3" x14ac:dyDescent="0.25">
      <c r="A14" s="101">
        <v>2.6</v>
      </c>
      <c r="B14" s="59" t="s">
        <v>329</v>
      </c>
      <c r="C14" s="58">
        <v>709000</v>
      </c>
    </row>
    <row r="15" spans="1:3" x14ac:dyDescent="0.25">
      <c r="A15" s="101">
        <v>2.7</v>
      </c>
      <c r="B15" s="59" t="s">
        <v>330</v>
      </c>
      <c r="C15" s="58">
        <v>0</v>
      </c>
    </row>
    <row r="16" spans="1:3" x14ac:dyDescent="0.25">
      <c r="A16" s="101">
        <v>2.8</v>
      </c>
      <c r="B16" s="59" t="s">
        <v>331</v>
      </c>
      <c r="C16" s="58">
        <v>278400</v>
      </c>
    </row>
    <row r="17" spans="1:3" x14ac:dyDescent="0.25">
      <c r="A17" s="101">
        <v>2.9</v>
      </c>
      <c r="B17" s="59" t="s">
        <v>333</v>
      </c>
      <c r="C17" s="58">
        <v>0</v>
      </c>
    </row>
    <row r="18" spans="1:3" x14ac:dyDescent="0.25">
      <c r="A18" s="101" t="s">
        <v>501</v>
      </c>
      <c r="B18" s="59" t="s">
        <v>502</v>
      </c>
      <c r="C18" s="58">
        <v>0</v>
      </c>
    </row>
    <row r="19" spans="1:3" x14ac:dyDescent="0.25">
      <c r="A19" s="101" t="s">
        <v>503</v>
      </c>
      <c r="B19" s="59" t="s">
        <v>339</v>
      </c>
      <c r="C19" s="58">
        <v>0</v>
      </c>
    </row>
    <row r="20" spans="1:3" x14ac:dyDescent="0.25">
      <c r="A20" s="101" t="s">
        <v>504</v>
      </c>
      <c r="B20" s="59" t="s">
        <v>505</v>
      </c>
      <c r="C20" s="58">
        <v>86307380.799999997</v>
      </c>
    </row>
    <row r="21" spans="1:3" x14ac:dyDescent="0.25">
      <c r="A21" s="101" t="s">
        <v>506</v>
      </c>
      <c r="B21" s="59" t="s">
        <v>507</v>
      </c>
      <c r="C21" s="58">
        <v>0</v>
      </c>
    </row>
    <row r="22" spans="1:3" x14ac:dyDescent="0.25">
      <c r="A22" s="101" t="s">
        <v>508</v>
      </c>
      <c r="B22" s="59" t="s">
        <v>509</v>
      </c>
      <c r="C22" s="58">
        <v>0</v>
      </c>
    </row>
    <row r="23" spans="1:3" x14ac:dyDescent="0.25">
      <c r="A23" s="101" t="s">
        <v>510</v>
      </c>
      <c r="B23" s="59" t="s">
        <v>511</v>
      </c>
      <c r="C23" s="58">
        <v>0</v>
      </c>
    </row>
    <row r="24" spans="1:3" x14ac:dyDescent="0.25">
      <c r="A24" s="101" t="s">
        <v>512</v>
      </c>
      <c r="B24" s="59" t="s">
        <v>513</v>
      </c>
      <c r="C24" s="58">
        <v>0</v>
      </c>
    </row>
    <row r="25" spans="1:3" x14ac:dyDescent="0.25">
      <c r="A25" s="101" t="s">
        <v>514</v>
      </c>
      <c r="B25" s="59" t="s">
        <v>515</v>
      </c>
      <c r="C25" s="58">
        <v>0</v>
      </c>
    </row>
    <row r="26" spans="1:3" x14ac:dyDescent="0.25">
      <c r="A26" s="101" t="s">
        <v>516</v>
      </c>
      <c r="B26" s="59" t="s">
        <v>517</v>
      </c>
      <c r="C26" s="58">
        <v>0</v>
      </c>
    </row>
    <row r="27" spans="1:3" x14ac:dyDescent="0.25">
      <c r="A27" s="101" t="s">
        <v>518</v>
      </c>
      <c r="B27" s="59" t="s">
        <v>519</v>
      </c>
      <c r="C27" s="58">
        <v>4583333.34</v>
      </c>
    </row>
    <row r="28" spans="1:3" x14ac:dyDescent="0.25">
      <c r="A28" s="101" t="s">
        <v>520</v>
      </c>
      <c r="B28" s="59" t="s">
        <v>521</v>
      </c>
      <c r="C28" s="58">
        <v>0</v>
      </c>
    </row>
    <row r="29" spans="1:3" x14ac:dyDescent="0.25">
      <c r="A29" s="101" t="s">
        <v>522</v>
      </c>
      <c r="B29" s="57" t="s">
        <v>523</v>
      </c>
      <c r="C29" s="58">
        <v>0</v>
      </c>
    </row>
    <row r="30" spans="1:3" x14ac:dyDescent="0.25">
      <c r="A30" s="54"/>
      <c r="B30" s="60"/>
      <c r="C30" s="61"/>
    </row>
    <row r="31" spans="1:3" x14ac:dyDescent="0.25">
      <c r="A31" s="102" t="s">
        <v>524</v>
      </c>
      <c r="B31" s="62"/>
      <c r="C31" s="63">
        <f>SUM(C32:C38)</f>
        <v>0</v>
      </c>
    </row>
    <row r="32" spans="1:3" x14ac:dyDescent="0.25">
      <c r="A32" s="101" t="s">
        <v>525</v>
      </c>
      <c r="B32" s="59" t="s">
        <v>234</v>
      </c>
      <c r="C32" s="58">
        <v>0</v>
      </c>
    </row>
    <row r="33" spans="1:3" x14ac:dyDescent="0.25">
      <c r="A33" s="101" t="s">
        <v>526</v>
      </c>
      <c r="B33" s="59" t="s">
        <v>243</v>
      </c>
      <c r="C33" s="58">
        <v>0</v>
      </c>
    </row>
    <row r="34" spans="1:3" x14ac:dyDescent="0.25">
      <c r="A34" s="101" t="s">
        <v>527</v>
      </c>
      <c r="B34" s="59" t="s">
        <v>246</v>
      </c>
      <c r="C34" s="58">
        <v>0</v>
      </c>
    </row>
    <row r="35" spans="1:3" x14ac:dyDescent="0.25">
      <c r="A35" s="101" t="s">
        <v>528</v>
      </c>
      <c r="B35" s="59" t="s">
        <v>252</v>
      </c>
      <c r="C35" s="58">
        <v>0</v>
      </c>
    </row>
    <row r="36" spans="1:3" x14ac:dyDescent="0.25">
      <c r="A36" s="101" t="s">
        <v>529</v>
      </c>
      <c r="B36" s="59" t="s">
        <v>262</v>
      </c>
      <c r="C36" s="58">
        <v>0</v>
      </c>
    </row>
    <row r="37" spans="1:3" x14ac:dyDescent="0.25">
      <c r="A37" s="101" t="s">
        <v>530</v>
      </c>
      <c r="B37" s="59" t="s">
        <v>531</v>
      </c>
      <c r="C37" s="58">
        <v>0</v>
      </c>
    </row>
    <row r="38" spans="1:3" x14ac:dyDescent="0.25">
      <c r="A38" s="101" t="s">
        <v>532</v>
      </c>
      <c r="B38" s="57" t="s">
        <v>533</v>
      </c>
      <c r="C38" s="64">
        <v>0</v>
      </c>
    </row>
    <row r="39" spans="1:3" x14ac:dyDescent="0.25">
      <c r="A39" s="54"/>
      <c r="B39" s="65"/>
      <c r="C39" s="66"/>
    </row>
    <row r="40" spans="1:3" x14ac:dyDescent="0.25">
      <c r="A40" s="67" t="s">
        <v>534</v>
      </c>
      <c r="B40" s="38"/>
      <c r="C40" s="39">
        <f>C6-C8+C31</f>
        <v>121590909.14999999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34" t="s">
        <v>66</v>
      </c>
      <c r="B42" s="134"/>
      <c r="C42" s="134"/>
    </row>
    <row r="43" spans="1:3" ht="15" customHeight="1" x14ac:dyDescent="0.25">
      <c r="A43" s="134"/>
      <c r="B43" s="134"/>
      <c r="C43" s="134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15748031496062992" bottom="0.15748031496062992" header="0" footer="0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61" workbookViewId="0">
      <selection activeCell="E76" sqref="E7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32" t="str">
        <f>'Notas a los Edos Financieros'!A1</f>
        <v>Municipio de Romita, Gto.</v>
      </c>
      <c r="B1" s="127"/>
      <c r="C1" s="127"/>
      <c r="D1" s="127"/>
      <c r="E1" s="127"/>
      <c r="F1" s="127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25">
      <c r="A2" s="132" t="s">
        <v>535</v>
      </c>
      <c r="B2" s="127"/>
      <c r="C2" s="127"/>
      <c r="D2" s="127"/>
      <c r="E2" s="127"/>
      <c r="F2" s="127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32" t="str">
        <f>'Notas a los Edos Financieros'!A3</f>
        <v>Del 1 de Enero al 30 de Junio del 2024</v>
      </c>
      <c r="B3" s="127"/>
      <c r="C3" s="127"/>
      <c r="D3" s="127"/>
      <c r="E3" s="127"/>
      <c r="F3" s="127"/>
      <c r="G3" s="91" t="s">
        <v>4</v>
      </c>
      <c r="H3" s="83">
        <f>'Notas a los Edos Financieros'!D3</f>
        <v>2</v>
      </c>
      <c r="I3" s="16"/>
      <c r="J3" s="16"/>
    </row>
    <row r="4" spans="1:10" ht="11.25" customHeight="1" x14ac:dyDescent="0.25">
      <c r="A4" s="132" t="s">
        <v>5</v>
      </c>
      <c r="B4" s="127"/>
      <c r="C4" s="127"/>
      <c r="D4" s="127"/>
      <c r="E4" s="127"/>
      <c r="F4" s="127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2.5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42" t="s">
        <v>571</v>
      </c>
      <c r="C39" s="143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x14ac:dyDescent="0.25">
      <c r="A41" s="16">
        <v>8110</v>
      </c>
      <c r="B41" s="70" t="s">
        <v>572</v>
      </c>
      <c r="C41" s="71">
        <v>225562323.86000001</v>
      </c>
      <c r="D41" s="16"/>
      <c r="E41" s="16"/>
      <c r="F41" s="16"/>
      <c r="G41" s="16"/>
      <c r="H41" s="16"/>
      <c r="I41" s="16"/>
      <c r="J41" s="16"/>
    </row>
    <row r="42" spans="1:10" x14ac:dyDescent="0.25">
      <c r="A42" s="16">
        <v>8120</v>
      </c>
      <c r="B42" s="70" t="s">
        <v>573</v>
      </c>
      <c r="C42" s="71">
        <v>-84816858.370000005</v>
      </c>
      <c r="D42" s="16"/>
      <c r="E42" s="16"/>
      <c r="F42" s="16"/>
      <c r="G42" s="16"/>
      <c r="H42" s="16"/>
      <c r="I42" s="16"/>
      <c r="J42" s="16"/>
    </row>
    <row r="43" spans="1:10" x14ac:dyDescent="0.25">
      <c r="A43" s="16">
        <v>8130</v>
      </c>
      <c r="B43" s="70" t="s">
        <v>574</v>
      </c>
      <c r="C43" s="71">
        <v>-368208.99</v>
      </c>
      <c r="D43" s="16"/>
      <c r="E43" s="16"/>
      <c r="F43" s="16"/>
      <c r="G43" s="16"/>
      <c r="H43" s="16"/>
      <c r="I43" s="16"/>
      <c r="J43" s="16"/>
    </row>
    <row r="44" spans="1:10" x14ac:dyDescent="0.25">
      <c r="A44" s="16">
        <v>8140</v>
      </c>
      <c r="B44" s="70" t="s">
        <v>575</v>
      </c>
      <c r="C44" s="71">
        <v>-468524.07</v>
      </c>
      <c r="D44" s="16"/>
      <c r="E44" s="16"/>
      <c r="F44" s="16"/>
      <c r="G44" s="16"/>
      <c r="H44" s="16"/>
      <c r="I44" s="16"/>
      <c r="J44" s="16"/>
    </row>
    <row r="45" spans="1:10" ht="15.75" thickBot="1" x14ac:dyDescent="0.3">
      <c r="A45" s="16">
        <v>8150</v>
      </c>
      <c r="B45" s="72" t="s">
        <v>576</v>
      </c>
      <c r="C45" s="73">
        <v>-139908732.43000001</v>
      </c>
      <c r="D45" s="16"/>
      <c r="E45" s="16"/>
      <c r="F45" s="16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 s="16"/>
      <c r="B48" s="142" t="s">
        <v>577</v>
      </c>
      <c r="C48" s="143"/>
      <c r="D48" s="16"/>
      <c r="E48" s="16"/>
      <c r="F48" s="16"/>
      <c r="G48" s="16"/>
      <c r="H48" s="16"/>
      <c r="I48" s="16"/>
      <c r="J48" s="16"/>
    </row>
    <row r="49" spans="1:3" x14ac:dyDescent="0.25">
      <c r="A49" s="16"/>
      <c r="B49" s="68" t="s">
        <v>482</v>
      </c>
      <c r="C49" s="69">
        <v>2024</v>
      </c>
    </row>
    <row r="50" spans="1:3" x14ac:dyDescent="0.25">
      <c r="A50" s="16">
        <v>8210</v>
      </c>
      <c r="B50" s="70" t="s">
        <v>578</v>
      </c>
      <c r="C50" s="74">
        <v>-225562323.86000001</v>
      </c>
    </row>
    <row r="51" spans="1:3" x14ac:dyDescent="0.25">
      <c r="A51" s="16">
        <v>8220</v>
      </c>
      <c r="B51" s="70" t="s">
        <v>579</v>
      </c>
      <c r="C51" s="74">
        <v>72525642.680000007</v>
      </c>
    </row>
    <row r="52" spans="1:3" x14ac:dyDescent="0.25">
      <c r="A52" s="16">
        <v>8230</v>
      </c>
      <c r="B52" s="70" t="s">
        <v>580</v>
      </c>
      <c r="C52" s="74">
        <v>-105190833.56</v>
      </c>
    </row>
    <row r="53" spans="1:3" x14ac:dyDescent="0.25">
      <c r="A53" s="16">
        <v>8240</v>
      </c>
      <c r="B53" s="70" t="s">
        <v>581</v>
      </c>
      <c r="C53" s="74">
        <v>44758491.450000003</v>
      </c>
    </row>
    <row r="54" spans="1:3" x14ac:dyDescent="0.25">
      <c r="A54" s="16">
        <v>8250</v>
      </c>
      <c r="B54" s="70" t="s">
        <v>582</v>
      </c>
      <c r="C54" s="74">
        <v>0</v>
      </c>
    </row>
    <row r="55" spans="1:3" x14ac:dyDescent="0.25">
      <c r="A55" s="16">
        <v>8260</v>
      </c>
      <c r="B55" s="70" t="s">
        <v>583</v>
      </c>
      <c r="C55" s="74">
        <v>-47000</v>
      </c>
    </row>
    <row r="56" spans="1:3" x14ac:dyDescent="0.25">
      <c r="A56" s="16">
        <v>8270</v>
      </c>
      <c r="B56" s="72" t="s">
        <v>584</v>
      </c>
      <c r="C56" s="75">
        <v>213516023.28999999</v>
      </c>
    </row>
    <row r="57" spans="1:3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11811023622047245" right="0.11811023622047245" top="0.74803149606299213" bottom="0.74803149606299213" header="0" footer="0"/>
  <pageSetup scale="67" fitToHeight="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DIF</cp:lastModifiedBy>
  <cp:revision/>
  <cp:lastPrinted>2024-08-13T19:08:32Z</cp:lastPrinted>
  <dcterms:created xsi:type="dcterms:W3CDTF">2024-04-09T21:57:28Z</dcterms:created>
  <dcterms:modified xsi:type="dcterms:W3CDTF">2024-08-13T19:09:47Z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